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KShare\2020\Election 2020\February Primary\"/>
    </mc:Choice>
  </mc:AlternateContent>
  <bookViews>
    <workbookView xWindow="32760" yWindow="32760" windowWidth="9570" windowHeight="4800" tabRatio="344" activeTab="1"/>
  </bookViews>
  <sheets>
    <sheet name="Vote Totals" sheetId="1" r:id="rId1"/>
    <sheet name="Voter Turnout" sheetId="3" r:id="rId2"/>
  </sheets>
  <definedNames>
    <definedName name="\a">'Vote Totals'!$A$126:$A$136</definedName>
    <definedName name="\c">'Vote Totals'!$A$140:$A$166</definedName>
    <definedName name="\e">'Vote Totals'!$A$77:$B$483</definedName>
    <definedName name="\g">'Vote Totals'!$A$94:$A$106</definedName>
    <definedName name="\h">'Vote Totals'!$C$116:$C$117</definedName>
    <definedName name="\i">'Vote Totals'!$C$105:$C$113</definedName>
    <definedName name="\s">'Vote Totals'!$C$94:$C$96</definedName>
    <definedName name="\t">'Vote Totals'!$A$110:$A$122</definedName>
    <definedName name="\v">'Vote Totals'!$C$100:$C$101</definedName>
    <definedName name="_Fill" hidden="1">'Vote Totals'!#REF!</definedName>
    <definedName name="_Regression_Int" localSheetId="0" hidden="1">1</definedName>
    <definedName name="_xlnm.Print_Area" localSheetId="0">'Vote Totals'!$A$1:$AD$44</definedName>
    <definedName name="Print_Area_MI" localSheetId="0">'Vote Totals'!$AS$712:$AW$774</definedName>
  </definedNames>
  <calcPr calcId="162913"/>
</workbook>
</file>

<file path=xl/calcChain.xml><?xml version="1.0" encoding="utf-8"?>
<calcChain xmlns="http://schemas.openxmlformats.org/spreadsheetml/2006/main">
  <c r="E3" i="3" l="1"/>
  <c r="E33" i="3"/>
  <c r="C17" i="3"/>
  <c r="C18" i="3"/>
  <c r="D18" i="3"/>
  <c r="C32" i="3"/>
  <c r="C31" i="3"/>
  <c r="C30" i="3"/>
  <c r="C29" i="3"/>
  <c r="D29" i="3"/>
  <c r="C28" i="3"/>
  <c r="C27" i="3"/>
  <c r="C26" i="3"/>
  <c r="C25" i="3"/>
  <c r="D25" i="3"/>
  <c r="C24" i="3"/>
  <c r="C23" i="3"/>
  <c r="C22" i="3"/>
  <c r="C21" i="3"/>
  <c r="D21" i="3"/>
  <c r="C20" i="3"/>
  <c r="C19" i="3"/>
  <c r="D17" i="3"/>
  <c r="C16" i="3"/>
  <c r="C15" i="3"/>
  <c r="C14" i="3"/>
  <c r="C13" i="3"/>
  <c r="C33" i="3"/>
  <c r="D33" i="3" s="1"/>
  <c r="C12" i="3"/>
  <c r="C11" i="3"/>
  <c r="D11" i="3" s="1"/>
  <c r="C10" i="3"/>
  <c r="C9" i="3"/>
  <c r="D9" i="3"/>
  <c r="C8" i="3"/>
  <c r="C7" i="3"/>
  <c r="C6" i="3"/>
  <c r="C5" i="3"/>
  <c r="D5" i="3"/>
  <c r="C4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D32" i="3"/>
  <c r="D31" i="3"/>
  <c r="D30" i="3"/>
  <c r="D28" i="3"/>
  <c r="D27" i="3"/>
  <c r="D26" i="3"/>
  <c r="D14" i="3"/>
  <c r="D24" i="3"/>
  <c r="D23" i="3"/>
  <c r="D22" i="3"/>
  <c r="D20" i="3"/>
  <c r="D19" i="3"/>
  <c r="D16" i="3"/>
  <c r="D15" i="3"/>
  <c r="D12" i="3"/>
  <c r="D10" i="3"/>
  <c r="D8" i="3"/>
  <c r="D7" i="3"/>
  <c r="D6" i="3"/>
  <c r="B33" i="3"/>
  <c r="B3" i="3"/>
  <c r="D4" i="3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K10" i="1"/>
  <c r="J10" i="1"/>
  <c r="H10" i="1"/>
  <c r="G10" i="1"/>
  <c r="F10" i="1"/>
  <c r="E10" i="1"/>
  <c r="D10" i="1"/>
  <c r="C11" i="1"/>
  <c r="AW711" i="1"/>
  <c r="AD10" i="1"/>
  <c r="O10" i="1"/>
  <c r="M10" i="1"/>
  <c r="L10" i="1"/>
  <c r="N10" i="1"/>
  <c r="B41" i="1"/>
  <c r="AV742" i="1"/>
  <c r="AU742" i="1"/>
  <c r="AT742" i="1"/>
  <c r="AV735" i="1"/>
  <c r="AU735" i="1"/>
  <c r="AT735" i="1"/>
  <c r="AV728" i="1"/>
  <c r="AU728" i="1"/>
  <c r="AT728" i="1"/>
  <c r="AV721" i="1"/>
  <c r="AU721" i="1"/>
  <c r="AT721" i="1"/>
  <c r="AV715" i="1"/>
  <c r="AU715" i="1"/>
  <c r="AT715" i="1"/>
  <c r="AV707" i="1"/>
  <c r="AU707" i="1"/>
  <c r="AT707" i="1"/>
  <c r="AV700" i="1"/>
  <c r="AU700" i="1"/>
  <c r="AT700" i="1"/>
  <c r="AV694" i="1"/>
  <c r="AU694" i="1"/>
  <c r="AT694" i="1"/>
  <c r="AV688" i="1"/>
  <c r="AU688" i="1"/>
  <c r="AT688" i="1"/>
  <c r="AV682" i="1"/>
  <c r="AU682" i="1"/>
  <c r="AT682" i="1"/>
  <c r="AV675" i="1"/>
  <c r="AU675" i="1"/>
  <c r="AT675" i="1"/>
  <c r="AV668" i="1"/>
  <c r="AU668" i="1"/>
  <c r="AT668" i="1"/>
  <c r="AV661" i="1"/>
  <c r="AU661" i="1"/>
  <c r="AV655" i="1"/>
  <c r="AU655" i="1"/>
  <c r="AT655" i="1"/>
  <c r="AV647" i="1"/>
  <c r="AU647" i="1"/>
  <c r="AT647" i="1"/>
  <c r="AV640" i="1"/>
  <c r="AU640" i="1"/>
  <c r="AT640" i="1"/>
  <c r="AV634" i="1"/>
  <c r="AU634" i="1"/>
  <c r="AT634" i="1"/>
  <c r="AV628" i="1"/>
  <c r="AU628" i="1"/>
  <c r="AT628" i="1"/>
  <c r="AV622" i="1"/>
  <c r="AU622" i="1"/>
  <c r="AT622" i="1"/>
  <c r="AV615" i="1"/>
  <c r="AU615" i="1"/>
  <c r="AT615" i="1"/>
  <c r="AV608" i="1"/>
  <c r="AU608" i="1"/>
  <c r="AT608" i="1"/>
  <c r="AV601" i="1"/>
  <c r="AU601" i="1"/>
  <c r="AV595" i="1"/>
  <c r="AU595" i="1"/>
  <c r="AT595" i="1"/>
  <c r="AV587" i="1"/>
  <c r="AU587" i="1"/>
  <c r="AT587" i="1"/>
  <c r="AV580" i="1"/>
  <c r="AU580" i="1"/>
  <c r="AT580" i="1"/>
  <c r="AV574" i="1"/>
  <c r="AU574" i="1"/>
  <c r="AT574" i="1"/>
  <c r="AV568" i="1"/>
  <c r="AU568" i="1"/>
  <c r="AT568" i="1"/>
  <c r="AV562" i="1"/>
  <c r="AU562" i="1"/>
  <c r="AT562" i="1"/>
  <c r="AV555" i="1"/>
  <c r="AU555" i="1"/>
  <c r="AT555" i="1"/>
  <c r="AV548" i="1"/>
  <c r="AU548" i="1"/>
  <c r="AT548" i="1"/>
  <c r="AV541" i="1"/>
  <c r="AU541" i="1"/>
  <c r="AV535" i="1"/>
  <c r="AU535" i="1"/>
  <c r="AT535" i="1"/>
  <c r="AV527" i="1"/>
  <c r="AU527" i="1"/>
  <c r="AT527" i="1"/>
  <c r="AV520" i="1"/>
  <c r="AU520" i="1"/>
  <c r="AT520" i="1"/>
  <c r="AV514" i="1"/>
  <c r="AU514" i="1"/>
  <c r="AT514" i="1"/>
  <c r="AV508" i="1"/>
  <c r="AU508" i="1"/>
  <c r="AT508" i="1"/>
  <c r="AV502" i="1"/>
  <c r="AU502" i="1"/>
  <c r="AT502" i="1"/>
  <c r="AV495" i="1"/>
  <c r="AU495" i="1"/>
  <c r="AT495" i="1"/>
  <c r="AV488" i="1"/>
  <c r="AU488" i="1"/>
  <c r="AT488" i="1"/>
  <c r="AV481" i="1"/>
  <c r="AU481" i="1"/>
  <c r="AV475" i="1"/>
  <c r="AU475" i="1"/>
  <c r="AT475" i="1"/>
  <c r="AV467" i="1"/>
  <c r="AU467" i="1"/>
  <c r="AT467" i="1"/>
  <c r="AV460" i="1"/>
  <c r="AU460" i="1"/>
  <c r="AT460" i="1"/>
  <c r="AV454" i="1"/>
  <c r="AU454" i="1"/>
  <c r="AT454" i="1"/>
  <c r="AV448" i="1"/>
  <c r="AU448" i="1"/>
  <c r="AT448" i="1"/>
  <c r="AV442" i="1"/>
  <c r="AU442" i="1"/>
  <c r="AT442" i="1"/>
  <c r="AV435" i="1"/>
  <c r="AU435" i="1"/>
  <c r="AT435" i="1"/>
  <c r="AV428" i="1"/>
  <c r="AU428" i="1"/>
  <c r="AT428" i="1"/>
  <c r="AV421" i="1"/>
  <c r="AU421" i="1"/>
  <c r="AV415" i="1"/>
  <c r="AU415" i="1"/>
  <c r="AT415" i="1"/>
  <c r="AV407" i="1"/>
  <c r="AU407" i="1"/>
  <c r="AT407" i="1"/>
  <c r="AV400" i="1"/>
  <c r="AU400" i="1"/>
  <c r="AT400" i="1"/>
  <c r="AV394" i="1"/>
  <c r="AU394" i="1"/>
  <c r="AT394" i="1"/>
  <c r="AV388" i="1"/>
  <c r="AU388" i="1"/>
  <c r="AT388" i="1"/>
  <c r="AV382" i="1"/>
  <c r="AU382" i="1"/>
  <c r="AT382" i="1"/>
  <c r="AV375" i="1"/>
  <c r="AU375" i="1"/>
  <c r="AT375" i="1"/>
  <c r="AV368" i="1"/>
  <c r="AU368" i="1"/>
  <c r="AT368" i="1"/>
  <c r="AV361" i="1"/>
  <c r="AU361" i="1"/>
  <c r="AV355" i="1"/>
  <c r="AU355" i="1"/>
  <c r="AT355" i="1"/>
  <c r="AV348" i="1"/>
  <c r="AU348" i="1"/>
  <c r="AT348" i="1"/>
  <c r="AV341" i="1"/>
  <c r="AU341" i="1"/>
  <c r="AT341" i="1"/>
  <c r="AV335" i="1"/>
  <c r="AU335" i="1"/>
  <c r="AT335" i="1"/>
  <c r="AV329" i="1"/>
  <c r="AU329" i="1"/>
  <c r="AT329" i="1"/>
  <c r="AV323" i="1"/>
  <c r="AU323" i="1"/>
  <c r="AT323" i="1"/>
  <c r="AV316" i="1"/>
  <c r="AU316" i="1"/>
  <c r="AT316" i="1"/>
  <c r="AV309" i="1"/>
  <c r="AU309" i="1"/>
  <c r="AT309" i="1"/>
  <c r="AV302" i="1"/>
  <c r="AU302" i="1"/>
  <c r="AV296" i="1"/>
  <c r="AU296" i="1"/>
  <c r="AT296" i="1"/>
  <c r="AV289" i="1"/>
  <c r="AU289" i="1"/>
  <c r="AT289" i="1"/>
  <c r="AV282" i="1"/>
  <c r="AU282" i="1"/>
  <c r="AT282" i="1"/>
  <c r="AV276" i="1"/>
  <c r="AU276" i="1"/>
  <c r="AT276" i="1"/>
  <c r="AV270" i="1"/>
  <c r="AU270" i="1"/>
  <c r="AT270" i="1"/>
  <c r="AV264" i="1"/>
  <c r="AU264" i="1"/>
  <c r="AT264" i="1"/>
  <c r="AV257" i="1"/>
  <c r="AU257" i="1"/>
  <c r="AT257" i="1"/>
  <c r="AV250" i="1"/>
  <c r="AU250" i="1"/>
  <c r="AT250" i="1"/>
  <c r="AV243" i="1"/>
  <c r="AU243" i="1"/>
  <c r="AV237" i="1"/>
  <c r="AU237" i="1"/>
  <c r="AT237" i="1"/>
  <c r="AV230" i="1"/>
  <c r="AU230" i="1"/>
  <c r="AT230" i="1"/>
  <c r="AV223" i="1"/>
  <c r="AU223" i="1"/>
  <c r="AT223" i="1"/>
  <c r="AV217" i="1"/>
  <c r="AU217" i="1"/>
  <c r="AT217" i="1"/>
  <c r="AV211" i="1"/>
  <c r="AU211" i="1"/>
  <c r="AT211" i="1"/>
  <c r="AV205" i="1"/>
  <c r="AU205" i="1"/>
  <c r="AT205" i="1"/>
  <c r="AV198" i="1"/>
  <c r="AU198" i="1"/>
  <c r="AT198" i="1"/>
  <c r="AV191" i="1"/>
  <c r="AU191" i="1"/>
  <c r="AT191" i="1"/>
  <c r="AV184" i="1"/>
  <c r="AU184" i="1"/>
  <c r="AV178" i="1"/>
  <c r="AU178" i="1"/>
  <c r="AT178" i="1"/>
  <c r="AV170" i="1"/>
  <c r="AU170" i="1"/>
  <c r="AT170" i="1"/>
  <c r="AV163" i="1"/>
  <c r="AU163" i="1"/>
  <c r="AT163" i="1"/>
  <c r="AV157" i="1"/>
  <c r="AU157" i="1"/>
  <c r="AT157" i="1"/>
  <c r="AV151" i="1"/>
  <c r="AU151" i="1"/>
  <c r="AT151" i="1"/>
  <c r="AV145" i="1"/>
  <c r="AU145" i="1"/>
  <c r="AT145" i="1"/>
  <c r="AV138" i="1"/>
  <c r="AU138" i="1"/>
  <c r="AT138" i="1"/>
  <c r="AV131" i="1"/>
  <c r="AU131" i="1"/>
  <c r="AT131" i="1"/>
  <c r="AV124" i="1"/>
  <c r="AU124" i="1"/>
  <c r="AV118" i="1"/>
  <c r="AU118" i="1"/>
  <c r="AT118" i="1"/>
  <c r="AV110" i="1"/>
  <c r="AV103" i="1"/>
  <c r="AV97" i="1"/>
  <c r="AV91" i="1"/>
  <c r="AV85" i="1"/>
  <c r="AV78" i="1"/>
  <c r="AV71" i="1"/>
  <c r="AV64" i="1"/>
  <c r="AV58" i="1"/>
  <c r="AU110" i="1"/>
  <c r="AU103" i="1"/>
  <c r="AU97" i="1"/>
  <c r="AU91" i="1"/>
  <c r="AU85" i="1"/>
  <c r="AU78" i="1"/>
  <c r="AU71" i="1"/>
  <c r="AU64" i="1"/>
  <c r="AU58" i="1"/>
  <c r="AT110" i="1"/>
  <c r="AT103" i="1"/>
  <c r="AT97" i="1"/>
  <c r="AT91" i="1"/>
  <c r="AT85" i="1"/>
  <c r="AT78" i="1"/>
  <c r="AT71" i="1"/>
  <c r="AT58" i="1"/>
  <c r="B42" i="1"/>
  <c r="AW233" i="1"/>
  <c r="AW411" i="1"/>
  <c r="AW351" i="1"/>
  <c r="AW292" i="1"/>
  <c r="AW174" i="1"/>
  <c r="AW724" i="1"/>
  <c r="AW591" i="1"/>
  <c r="AW717" i="1"/>
  <c r="AW651" i="1"/>
  <c r="AW731" i="1"/>
  <c r="AW471" i="1"/>
  <c r="AW114" i="1"/>
  <c r="AW54" i="1"/>
  <c r="AW531" i="1"/>
  <c r="AW738" i="1"/>
  <c r="D13" i="3"/>
  <c r="C3" i="3"/>
  <c r="D3" i="3"/>
</calcChain>
</file>

<file path=xl/sharedStrings.xml><?xml version="1.0" encoding="utf-8"?>
<sst xmlns="http://schemas.openxmlformats.org/spreadsheetml/2006/main" count="663" uniqueCount="134">
  <si>
    <t>COUNTY CLERK</t>
  </si>
  <si>
    <t>COUNTY TREASURER</t>
  </si>
  <si>
    <t>COUNTY SHERIFF</t>
  </si>
  <si>
    <t>NAME OF OFFICE</t>
  </si>
  <si>
    <t>DEMOCRATIC</t>
  </si>
  <si>
    <t>REPUBLICAN</t>
  </si>
  <si>
    <t>REFORM PARTY</t>
  </si>
  <si>
    <t>WI GREENS PARTY</t>
  </si>
  <si>
    <t>US TAXPAYERS PARTY</t>
  </si>
  <si>
    <t>LIBERTARIAN</t>
  </si>
  <si>
    <t>NEW PROGRESSIVE PARTY</t>
  </si>
  <si>
    <t>INDEPENDENT</t>
  </si>
  <si>
    <t>SCATTERING</t>
  </si>
  <si>
    <t>GARVEY</t>
  </si>
  <si>
    <t>CLERK OF COURTS</t>
  </si>
  <si>
    <t>REGISTER OF DEEDS</t>
  </si>
  <si>
    <t>TOTALS</t>
  </si>
  <si>
    <t>CONGRESSIONAL DISTRICT</t>
  </si>
  <si>
    <t>7TH</t>
  </si>
  <si>
    <t>TOWNS IN:</t>
  </si>
  <si>
    <t>8TH</t>
  </si>
  <si>
    <t>ONEIDA COUNTY   NOVEMBER 3, 1998</t>
  </si>
  <si>
    <t>ROBERT BRUSO</t>
  </si>
  <si>
    <t>JENNIE HUBER</t>
  </si>
  <si>
    <t>KENNETH J. GARDNER</t>
  </si>
  <si>
    <t>TIMOTHY G. MILLER</t>
  </si>
  <si>
    <t>THOMAS H. LEIGHTON</t>
  </si>
  <si>
    <t>Oneida County, WI</t>
  </si>
  <si>
    <t>T. Crescent  W 1-3</t>
  </si>
  <si>
    <t>T. Little Rice</t>
  </si>
  <si>
    <t>T. Lynne</t>
  </si>
  <si>
    <t>T. Monico</t>
  </si>
  <si>
    <t>T. Piehl</t>
  </si>
  <si>
    <t xml:space="preserve">T. Pine Lake  W 1-4 </t>
  </si>
  <si>
    <t>T. Schoepke</t>
  </si>
  <si>
    <t>T. Sugar Camp  W 1-2</t>
  </si>
  <si>
    <t>T. Woodboro</t>
  </si>
  <si>
    <t>Total votes cast =</t>
  </si>
  <si>
    <t>Election</t>
  </si>
  <si>
    <t>Percent of towns in</t>
  </si>
  <si>
    <t>Spring Primary</t>
  </si>
  <si>
    <t>T. Hazelhurst W 1-2</t>
  </si>
  <si>
    <t>T. Lake Tomahawk W 1-2</t>
  </si>
  <si>
    <t>T. Nokomis W 1-2</t>
  </si>
  <si>
    <t>T. Woodruff  W 1-3</t>
  </si>
  <si>
    <t>Voters</t>
  </si>
  <si>
    <t>Total voters =</t>
  </si>
  <si>
    <t>T. Enterprise W 1</t>
  </si>
  <si>
    <t xml:space="preserve">T. Cassian W 1 &amp; 2                          </t>
  </si>
  <si>
    <t>T. Newbold W-1</t>
  </si>
  <si>
    <t>T. Newbold W -2,3 &amp; 4</t>
  </si>
  <si>
    <t>C. RHINELANDER W 1</t>
  </si>
  <si>
    <t>C. RHINELANDER W 2 &amp; 3</t>
  </si>
  <si>
    <t>C. RHINELANDER W 4 &amp; 5</t>
  </si>
  <si>
    <t>C. RHINELANDER W 6 &amp; 7</t>
  </si>
  <si>
    <t>C. RHINELANDER W 8 &amp; 9</t>
  </si>
  <si>
    <t>C RHINELANDER W 10</t>
  </si>
  <si>
    <t>C. RHINELANDER W 11 &amp; 12</t>
  </si>
  <si>
    <t>C. RHIENLANDER W 13 &amp;14</t>
  </si>
  <si>
    <t>T. Minocqua  W 1-7</t>
  </si>
  <si>
    <t>T. Pelican  W 1-4</t>
  </si>
  <si>
    <t xml:space="preserve">Provisional </t>
  </si>
  <si>
    <t>T. Three Lakes</t>
  </si>
  <si>
    <t>T. Stella W 1-2</t>
  </si>
  <si>
    <t>Justice of the Supreme Court</t>
  </si>
  <si>
    <t>Unofficial</t>
  </si>
  <si>
    <t>Woodruff</t>
  </si>
  <si>
    <t>Write-In</t>
  </si>
  <si>
    <t>Republican</t>
  </si>
  <si>
    <t>Constitution</t>
  </si>
  <si>
    <t>February 18, 2020</t>
  </si>
  <si>
    <t>Rhinelander</t>
  </si>
  <si>
    <t>Democrat</t>
  </si>
  <si>
    <t>Tricia Zunker</t>
  </si>
  <si>
    <t>Lawrence Dale</t>
  </si>
  <si>
    <t>Tom Tiffany</t>
  </si>
  <si>
    <t>Jason Church</t>
  </si>
  <si>
    <t>Congressional - Representative in Congress      District 7</t>
  </si>
  <si>
    <t>Judicial</t>
  </si>
  <si>
    <t>Daniel Kelly</t>
  </si>
  <si>
    <t>Jill J. Karofsky</t>
  </si>
  <si>
    <t>Ed Fallone</t>
  </si>
  <si>
    <t>Alderperson - District 5</t>
  </si>
  <si>
    <t>Gerald Anderson</t>
  </si>
  <si>
    <t>Jason Dailey</t>
  </si>
  <si>
    <t>Wil Losch</t>
  </si>
  <si>
    <t>School Board Member at Large</t>
  </si>
  <si>
    <t>Lakeland Union High School District</t>
  </si>
  <si>
    <t>Brian J. Jackson</t>
  </si>
  <si>
    <t>Tom Maulson</t>
  </si>
  <si>
    <t>Heidi Fink</t>
  </si>
  <si>
    <t>Dana M. Schmidt</t>
  </si>
  <si>
    <t>Shari Nimsgern</t>
  </si>
  <si>
    <t>Mark Pertile</t>
  </si>
  <si>
    <t>Referendum Question</t>
  </si>
  <si>
    <t>Yes</t>
  </si>
  <si>
    <t>No</t>
  </si>
  <si>
    <t>Outstanding Provisional Ballots</t>
  </si>
  <si>
    <t>Townships</t>
  </si>
  <si>
    <t>Registered</t>
  </si>
  <si>
    <t>Voted</t>
  </si>
  <si>
    <t>Percentage</t>
  </si>
  <si>
    <t>Reporting Units</t>
  </si>
  <si>
    <t xml:space="preserve">Oneida County  </t>
  </si>
  <si>
    <t>Cassian</t>
  </si>
  <si>
    <t>Crescent</t>
  </si>
  <si>
    <t>Enterprise</t>
  </si>
  <si>
    <t>Hazelhurst</t>
  </si>
  <si>
    <t>Lake Tomahawk</t>
  </si>
  <si>
    <t>Little Rice</t>
  </si>
  <si>
    <t>Lynne</t>
  </si>
  <si>
    <t>Minocqua</t>
  </si>
  <si>
    <t>Monico</t>
  </si>
  <si>
    <t>Nokomis</t>
  </si>
  <si>
    <t>Pelican</t>
  </si>
  <si>
    <t>Pine Lake</t>
  </si>
  <si>
    <t>Piehl</t>
  </si>
  <si>
    <t>Schoepke</t>
  </si>
  <si>
    <t>Stella</t>
  </si>
  <si>
    <t>Sugar Camp</t>
  </si>
  <si>
    <t>Three Lakes</t>
  </si>
  <si>
    <t>Woodboro</t>
  </si>
  <si>
    <t>Newbold, Ward 1</t>
  </si>
  <si>
    <t>Newbold, Wards 2,3,4</t>
  </si>
  <si>
    <t>C. Rhinelander W1</t>
  </si>
  <si>
    <t>C. Rhinelander W2 &amp; 3</t>
  </si>
  <si>
    <t>C. Rhinelander W4 &amp; 5</t>
  </si>
  <si>
    <t>C. Rhinelander W6 &amp; 7</t>
  </si>
  <si>
    <t>C. Rhinelander W8 &amp; 9</t>
  </si>
  <si>
    <t>C. Rhinelander W10</t>
  </si>
  <si>
    <t>C. Rhinelander W11 &amp; 12</t>
  </si>
  <si>
    <t>C. Rhinelander W13 &amp; 14</t>
  </si>
  <si>
    <r>
      <rPr>
        <b/>
        <sz val="11"/>
        <color indexed="8"/>
        <rFont val="Arial"/>
        <family val="2"/>
      </rPr>
      <t>Oneida County Voter Turnout February 18, 2020</t>
    </r>
    <r>
      <rPr>
        <sz val="14"/>
        <rFont val="Arial"/>
        <family val="2"/>
      </rPr>
      <t xml:space="preserve"> Spring Primary </t>
    </r>
    <r>
      <rPr>
        <i/>
        <sz val="10"/>
        <color indexed="8"/>
        <rFont val="Arial"/>
        <family val="2"/>
      </rPr>
      <t>Active Voters as of 2/18/2020</t>
    </r>
  </si>
  <si>
    <t>Michael Opela (write-in)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</si>
</sst>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Courie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8"/>
      <name val="Arial"/>
      <family val="2"/>
    </font>
    <font>
      <b/>
      <sz val="17"/>
      <color indexed="8"/>
      <name val="Arial"/>
      <family val="2"/>
    </font>
    <font>
      <b/>
      <sz val="25"/>
      <name val="Arial"/>
      <family val="2"/>
    </font>
    <font>
      <b/>
      <sz val="16"/>
      <color indexed="10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DE31D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DEA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972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588E42"/>
        <bgColor indexed="64"/>
      </patternFill>
    </fill>
    <fill>
      <patternFill patternType="solid">
        <fgColor rgb="FF946C9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6309C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200">
    <xf numFmtId="37" fontId="0" fillId="0" borderId="0" xfId="0"/>
    <xf numFmtId="37" fontId="1" fillId="0" borderId="0" xfId="0" applyFont="1" applyAlignment="1" applyProtection="1">
      <alignment horizontal="left"/>
    </xf>
    <xf numFmtId="37" fontId="3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Protection="1"/>
    <xf numFmtId="37" fontId="4" fillId="0" borderId="0" xfId="0" applyFont="1" applyBorder="1" applyProtection="1"/>
    <xf numFmtId="37" fontId="2" fillId="0" borderId="0" xfId="0" applyFont="1" applyFill="1" applyBorder="1" applyProtection="1"/>
    <xf numFmtId="37" fontId="1" fillId="0" borderId="0" xfId="0" applyFont="1" applyProtection="1"/>
    <xf numFmtId="37" fontId="3" fillId="0" borderId="1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/>
    </xf>
    <xf numFmtId="37" fontId="3" fillId="0" borderId="2" xfId="0" applyFont="1" applyFill="1" applyBorder="1" applyAlignment="1" applyProtection="1">
      <alignment horizontal="center"/>
    </xf>
    <xf numFmtId="37" fontId="4" fillId="0" borderId="2" xfId="0" applyFont="1" applyBorder="1" applyAlignment="1" applyProtection="1">
      <alignment horizontal="left"/>
    </xf>
    <xf numFmtId="37" fontId="6" fillId="0" borderId="0" xfId="0" applyFont="1" applyFill="1" applyProtection="1"/>
    <xf numFmtId="37" fontId="6" fillId="0" borderId="0" xfId="0" applyFont="1" applyProtection="1"/>
    <xf numFmtId="37" fontId="6" fillId="0" borderId="0" xfId="0" applyFont="1" applyAlignment="1" applyProtection="1">
      <alignment horizontal="left"/>
    </xf>
    <xf numFmtId="37" fontId="6" fillId="0" borderId="0" xfId="0" applyFont="1" applyFill="1" applyAlignment="1" applyProtection="1"/>
    <xf numFmtId="9" fontId="6" fillId="0" borderId="0" xfId="0" applyNumberFormat="1" applyFont="1" applyFill="1" applyProtection="1"/>
    <xf numFmtId="37" fontId="6" fillId="0" borderId="3" xfId="0" applyFont="1" applyFill="1" applyBorder="1" applyProtection="1"/>
    <xf numFmtId="37" fontId="6" fillId="0" borderId="3" xfId="0" applyFont="1" applyFill="1" applyBorder="1" applyAlignment="1" applyProtection="1"/>
    <xf numFmtId="37" fontId="7" fillId="0" borderId="3" xfId="0" applyFont="1" applyFill="1" applyBorder="1" applyProtection="1"/>
    <xf numFmtId="37" fontId="6" fillId="0" borderId="0" xfId="0" applyFont="1" applyFill="1" applyAlignment="1" applyProtection="1">
      <alignment horizontal="center"/>
    </xf>
    <xf numFmtId="37" fontId="6" fillId="0" borderId="0" xfId="0" applyFont="1" applyFill="1" applyAlignment="1" applyProtection="1">
      <alignment horizontal="right"/>
    </xf>
    <xf numFmtId="37" fontId="7" fillId="0" borderId="4" xfId="0" applyFont="1" applyFill="1" applyBorder="1" applyProtection="1"/>
    <xf numFmtId="37" fontId="7" fillId="0" borderId="5" xfId="0" applyFont="1" applyFill="1" applyBorder="1" applyProtection="1"/>
    <xf numFmtId="9" fontId="3" fillId="0" borderId="0" xfId="0" applyNumberFormat="1" applyFont="1" applyFill="1" applyBorder="1" applyProtection="1"/>
    <xf numFmtId="37" fontId="1" fillId="0" borderId="0" xfId="0" applyFont="1" applyFill="1" applyBorder="1" applyProtection="1"/>
    <xf numFmtId="37" fontId="3" fillId="0" borderId="2" xfId="0" applyFont="1" applyFill="1" applyBorder="1" applyAlignment="1" applyProtection="1">
      <alignment horizontal="right"/>
    </xf>
    <xf numFmtId="37" fontId="8" fillId="0" borderId="0" xfId="0" applyFont="1" applyFill="1" applyBorder="1" applyAlignment="1" applyProtection="1">
      <alignment horizontal="left"/>
    </xf>
    <xf numFmtId="37" fontId="8" fillId="0" borderId="0" xfId="0" applyFont="1" applyFill="1" applyBorder="1" applyProtection="1"/>
    <xf numFmtId="37" fontId="6" fillId="0" borderId="0" xfId="0" applyFont="1" applyFill="1" applyBorder="1" applyProtection="1"/>
    <xf numFmtId="37" fontId="8" fillId="0" borderId="0" xfId="0" applyFont="1" applyFill="1" applyBorder="1" applyAlignment="1" applyProtection="1">
      <alignment horizontal="center"/>
    </xf>
    <xf numFmtId="37" fontId="9" fillId="0" borderId="0" xfId="0" applyFont="1" applyFill="1" applyBorder="1" applyAlignment="1" applyProtection="1">
      <alignment horizontal="center"/>
    </xf>
    <xf numFmtId="37" fontId="5" fillId="0" borderId="0" xfId="0" applyFont="1" applyFill="1" applyBorder="1" applyAlignment="1" applyProtection="1">
      <alignment horizontal="center"/>
    </xf>
    <xf numFmtId="37" fontId="3" fillId="0" borderId="0" xfId="0" applyFont="1" applyFill="1" applyBorder="1" applyAlignment="1" applyProtection="1">
      <alignment horizontal="center"/>
      <protection locked="0"/>
    </xf>
    <xf numFmtId="37" fontId="3" fillId="0" borderId="0" xfId="0" applyFont="1" applyFill="1" applyBorder="1" applyProtection="1">
      <protection locked="0"/>
    </xf>
    <xf numFmtId="37" fontId="11" fillId="0" borderId="0" xfId="0" applyFont="1" applyFill="1" applyBorder="1" applyAlignment="1" applyProtection="1">
      <alignment horizontal="center"/>
    </xf>
    <xf numFmtId="37" fontId="8" fillId="0" borderId="0" xfId="0" quotePrefix="1" applyFont="1" applyFill="1" applyBorder="1" applyAlignment="1" applyProtection="1">
      <alignment horizontal="left"/>
    </xf>
    <xf numFmtId="37" fontId="10" fillId="0" borderId="0" xfId="0" applyFont="1" applyFill="1" applyBorder="1" applyAlignment="1" applyProtection="1">
      <alignment horizontal="left"/>
    </xf>
    <xf numFmtId="37" fontId="6" fillId="0" borderId="0" xfId="0" applyFont="1" applyFill="1" applyBorder="1" applyAlignment="1" applyProtection="1">
      <alignment horizontal="left"/>
    </xf>
    <xf numFmtId="37" fontId="8" fillId="0" borderId="6" xfId="0" applyFont="1" applyFill="1" applyBorder="1" applyAlignment="1" applyProtection="1"/>
    <xf numFmtId="9" fontId="3" fillId="2" borderId="7" xfId="0" applyNumberFormat="1" applyFont="1" applyFill="1" applyBorder="1" applyProtection="1"/>
    <xf numFmtId="37" fontId="1" fillId="0" borderId="0" xfId="0" applyFont="1" applyFill="1" applyProtection="1"/>
    <xf numFmtId="37" fontId="1" fillId="0" borderId="0" xfId="0" applyFont="1" applyFill="1" applyAlignment="1" applyProtection="1">
      <alignment horizontal="left"/>
    </xf>
    <xf numFmtId="37" fontId="4" fillId="0" borderId="8" xfId="0" applyFont="1" applyFill="1" applyBorder="1" applyAlignment="1" applyProtection="1">
      <alignment horizontal="right"/>
    </xf>
    <xf numFmtId="37" fontId="1" fillId="3" borderId="9" xfId="0" quotePrefix="1" applyFont="1" applyFill="1" applyBorder="1" applyAlignment="1" applyProtection="1">
      <alignment horizontal="left"/>
    </xf>
    <xf numFmtId="37" fontId="12" fillId="3" borderId="10" xfId="0" applyFont="1" applyFill="1" applyBorder="1" applyAlignment="1" applyProtection="1">
      <alignment horizontal="center"/>
    </xf>
    <xf numFmtId="37" fontId="12" fillId="3" borderId="11" xfId="0" applyFont="1" applyFill="1" applyBorder="1" applyAlignment="1" applyProtection="1">
      <alignment horizontal="center"/>
    </xf>
    <xf numFmtId="37" fontId="12" fillId="0" borderId="2" xfId="0" applyFont="1" applyFill="1" applyBorder="1" applyAlignment="1" applyProtection="1">
      <alignment horizontal="center"/>
    </xf>
    <xf numFmtId="37" fontId="4" fillId="0" borderId="12" xfId="0" applyFont="1" applyFill="1" applyBorder="1" applyAlignment="1" applyProtection="1">
      <alignment horizontal="center" vertical="center"/>
      <protection locked="0"/>
    </xf>
    <xf numFmtId="37" fontId="3" fillId="0" borderId="13" xfId="0" applyFont="1" applyFill="1" applyBorder="1" applyAlignment="1" applyProtection="1">
      <alignment horizontal="center" vertical="center"/>
    </xf>
    <xf numFmtId="37" fontId="2" fillId="0" borderId="0" xfId="0" applyFont="1" applyFill="1" applyBorder="1" applyAlignment="1" applyProtection="1">
      <alignment horizontal="center" vertical="center"/>
    </xf>
    <xf numFmtId="37" fontId="8" fillId="0" borderId="14" xfId="0" applyFont="1" applyFill="1" applyBorder="1" applyAlignment="1" applyProtection="1"/>
    <xf numFmtId="37" fontId="4" fillId="0" borderId="6" xfId="0" applyFont="1" applyFill="1" applyBorder="1" applyAlignment="1" applyProtection="1"/>
    <xf numFmtId="37" fontId="4" fillId="0" borderId="15" xfId="0" applyFont="1" applyFill="1" applyBorder="1" applyAlignment="1" applyProtection="1"/>
    <xf numFmtId="37" fontId="4" fillId="5" borderId="12" xfId="0" applyFont="1" applyFill="1" applyBorder="1" applyAlignment="1" applyProtection="1">
      <alignment horizontal="center" vertical="center"/>
      <protection locked="0"/>
    </xf>
    <xf numFmtId="37" fontId="8" fillId="5" borderId="6" xfId="0" applyFont="1" applyFill="1" applyBorder="1" applyAlignment="1" applyProtection="1"/>
    <xf numFmtId="37" fontId="4" fillId="0" borderId="16" xfId="0" applyFont="1" applyFill="1" applyBorder="1" applyAlignment="1" applyProtection="1">
      <alignment horizontal="center" vertical="center"/>
    </xf>
    <xf numFmtId="37" fontId="11" fillId="0" borderId="0" xfId="0" applyFont="1" applyFill="1" applyBorder="1" applyAlignment="1" applyProtection="1">
      <alignment horizontal="center" vertical="center"/>
    </xf>
    <xf numFmtId="37" fontId="13" fillId="4" borderId="2" xfId="0" applyFont="1" applyFill="1" applyBorder="1" applyAlignment="1" applyProtection="1">
      <alignment horizontal="center"/>
    </xf>
    <xf numFmtId="37" fontId="8" fillId="0" borderId="17" xfId="0" applyFont="1" applyFill="1" applyBorder="1" applyProtection="1"/>
    <xf numFmtId="37" fontId="8" fillId="0" borderId="18" xfId="0" applyFont="1" applyFill="1" applyBorder="1" applyAlignment="1" applyProtection="1">
      <alignment horizontal="center"/>
    </xf>
    <xf numFmtId="37" fontId="3" fillId="6" borderId="19" xfId="0" applyFont="1" applyFill="1" applyBorder="1" applyAlignment="1" applyProtection="1">
      <alignment horizontal="center" vertical="center"/>
    </xf>
    <xf numFmtId="37" fontId="4" fillId="6" borderId="19" xfId="0" applyFont="1" applyFill="1" applyBorder="1" applyAlignment="1" applyProtection="1">
      <alignment horizontal="center" vertical="center"/>
    </xf>
    <xf numFmtId="37" fontId="3" fillId="6" borderId="20" xfId="0" applyFont="1" applyFill="1" applyBorder="1" applyAlignment="1" applyProtection="1">
      <alignment horizontal="center" vertical="center"/>
    </xf>
    <xf numFmtId="37" fontId="4" fillId="7" borderId="12" xfId="0" applyFont="1" applyFill="1" applyBorder="1" applyAlignment="1" applyProtection="1">
      <alignment horizontal="center" vertical="center"/>
      <protection locked="0"/>
    </xf>
    <xf numFmtId="37" fontId="14" fillId="8" borderId="21" xfId="0" applyFont="1" applyFill="1" applyBorder="1" applyAlignment="1"/>
    <xf numFmtId="37" fontId="14" fillId="8" borderId="22" xfId="0" applyFont="1" applyFill="1" applyBorder="1" applyAlignment="1"/>
    <xf numFmtId="37" fontId="14" fillId="8" borderId="0" xfId="0" applyFont="1" applyFill="1" applyBorder="1" applyAlignment="1"/>
    <xf numFmtId="37" fontId="14" fillId="9" borderId="19" xfId="0" applyFont="1" applyFill="1" applyBorder="1"/>
    <xf numFmtId="37" fontId="14" fillId="9" borderId="21" xfId="0" applyFont="1" applyFill="1" applyBorder="1"/>
    <xf numFmtId="37" fontId="14" fillId="9" borderId="12" xfId="0" applyFont="1" applyFill="1" applyBorder="1"/>
    <xf numFmtId="37" fontId="14" fillId="10" borderId="23" xfId="0" applyFont="1" applyFill="1" applyBorder="1"/>
    <xf numFmtId="37" fontId="14" fillId="0" borderId="24" xfId="0" applyFont="1" applyBorder="1"/>
    <xf numFmtId="10" fontId="14" fillId="0" borderId="24" xfId="0" applyNumberFormat="1" applyFont="1" applyBorder="1"/>
    <xf numFmtId="37" fontId="14" fillId="0" borderId="25" xfId="0" applyFont="1" applyBorder="1"/>
    <xf numFmtId="37" fontId="14" fillId="10" borderId="19" xfId="0" applyFont="1" applyFill="1" applyBorder="1"/>
    <xf numFmtId="37" fontId="14" fillId="0" borderId="26" xfId="0" applyFont="1" applyBorder="1"/>
    <xf numFmtId="10" fontId="14" fillId="0" borderId="27" xfId="0" applyNumberFormat="1" applyFont="1" applyBorder="1"/>
    <xf numFmtId="2" fontId="14" fillId="0" borderId="27" xfId="0" applyNumberFormat="1" applyFont="1" applyBorder="1"/>
    <xf numFmtId="37" fontId="14" fillId="0" borderId="28" xfId="0" applyFont="1" applyBorder="1"/>
    <xf numFmtId="37" fontId="14" fillId="0" borderId="27" xfId="0" applyFont="1" applyBorder="1"/>
    <xf numFmtId="10" fontId="14" fillId="0" borderId="29" xfId="0" applyNumberFormat="1" applyFont="1" applyBorder="1"/>
    <xf numFmtId="37" fontId="14" fillId="10" borderId="30" xfId="0" applyFont="1" applyFill="1" applyBorder="1"/>
    <xf numFmtId="37" fontId="4" fillId="0" borderId="0" xfId="0" applyFont="1" applyFill="1" applyBorder="1" applyAlignment="1" applyProtection="1"/>
    <xf numFmtId="37" fontId="0" fillId="0" borderId="0" xfId="0" applyBorder="1"/>
    <xf numFmtId="37" fontId="5" fillId="0" borderId="37" xfId="0" applyFont="1" applyFill="1" applyBorder="1" applyAlignment="1" applyProtection="1">
      <alignment horizontal="center" textRotation="90"/>
    </xf>
    <xf numFmtId="37" fontId="5" fillId="0" borderId="36" xfId="0" applyFont="1" applyFill="1" applyBorder="1" applyAlignment="1" applyProtection="1">
      <alignment horizontal="center" textRotation="90"/>
    </xf>
    <xf numFmtId="37" fontId="5" fillId="0" borderId="38" xfId="0" applyFont="1" applyFill="1" applyBorder="1" applyAlignment="1" applyProtection="1">
      <alignment horizontal="center" textRotation="90"/>
    </xf>
    <xf numFmtId="37" fontId="8" fillId="22" borderId="36" xfId="0" applyFont="1" applyFill="1" applyBorder="1" applyAlignment="1">
      <alignment horizontal="center" textRotation="90" wrapText="1"/>
    </xf>
    <xf numFmtId="37" fontId="0" fillId="22" borderId="20" xfId="0" applyFill="1" applyBorder="1" applyAlignment="1">
      <alignment horizontal="center" textRotation="90" wrapText="1"/>
    </xf>
    <xf numFmtId="37" fontId="8" fillId="14" borderId="36" xfId="0" applyFont="1" applyFill="1" applyBorder="1" applyAlignment="1">
      <alignment horizontal="center" textRotation="90" wrapText="1"/>
    </xf>
    <xf numFmtId="37" fontId="0" fillId="14" borderId="20" xfId="0" applyFill="1" applyBorder="1" applyAlignment="1">
      <alignment horizontal="center" textRotation="90" wrapText="1"/>
    </xf>
    <xf numFmtId="37" fontId="8" fillId="22" borderId="36" xfId="0" applyFont="1" applyFill="1" applyBorder="1" applyAlignment="1">
      <alignment horizontal="center" textRotation="90"/>
    </xf>
    <xf numFmtId="37" fontId="0" fillId="22" borderId="36" xfId="0" applyFill="1" applyBorder="1" applyAlignment="1">
      <alignment horizontal="center" textRotation="90"/>
    </xf>
    <xf numFmtId="37" fontId="0" fillId="22" borderId="20" xfId="0" applyFill="1" applyBorder="1" applyAlignment="1">
      <alignment horizontal="center" textRotation="90"/>
    </xf>
    <xf numFmtId="37" fontId="5" fillId="22" borderId="31" xfId="0" applyFont="1" applyFill="1" applyBorder="1" applyAlignment="1" applyProtection="1">
      <alignment horizontal="center" wrapText="1"/>
    </xf>
    <xf numFmtId="37" fontId="5" fillId="22" borderId="1" xfId="0" applyFont="1" applyFill="1" applyBorder="1" applyAlignment="1" applyProtection="1">
      <alignment horizontal="center" wrapText="1"/>
    </xf>
    <xf numFmtId="37" fontId="5" fillId="22" borderId="7" xfId="0" applyFont="1" applyFill="1" applyBorder="1" applyAlignment="1" applyProtection="1">
      <alignment horizontal="center" wrapText="1"/>
    </xf>
    <xf numFmtId="37" fontId="5" fillId="22" borderId="2" xfId="0" applyFont="1" applyFill="1" applyBorder="1" applyAlignment="1" applyProtection="1">
      <alignment horizontal="center" wrapText="1"/>
    </xf>
    <xf numFmtId="37" fontId="5" fillId="22" borderId="0" xfId="0" applyFont="1" applyFill="1" applyBorder="1" applyAlignment="1" applyProtection="1">
      <alignment horizontal="center" wrapText="1"/>
    </xf>
    <xf numFmtId="37" fontId="5" fillId="22" borderId="34" xfId="0" applyFont="1" applyFill="1" applyBorder="1" applyAlignment="1" applyProtection="1">
      <alignment horizontal="center" wrapText="1"/>
    </xf>
    <xf numFmtId="37" fontId="5" fillId="22" borderId="32" xfId="0" applyFont="1" applyFill="1" applyBorder="1" applyAlignment="1" applyProtection="1">
      <alignment horizontal="center" wrapText="1"/>
    </xf>
    <xf numFmtId="37" fontId="5" fillId="22" borderId="35" xfId="0" applyFont="1" applyFill="1" applyBorder="1" applyAlignment="1" applyProtection="1">
      <alignment horizontal="center" wrapText="1"/>
    </xf>
    <xf numFmtId="37" fontId="5" fillId="22" borderId="33" xfId="0" applyFont="1" applyFill="1" applyBorder="1" applyAlignment="1" applyProtection="1">
      <alignment horizontal="center" wrapText="1"/>
    </xf>
    <xf numFmtId="37" fontId="8" fillId="12" borderId="36" xfId="0" applyFont="1" applyFill="1" applyBorder="1" applyAlignment="1">
      <alignment horizontal="center" textRotation="90"/>
    </xf>
    <xf numFmtId="37" fontId="8" fillId="12" borderId="20" xfId="0" applyFont="1" applyFill="1" applyBorder="1" applyAlignment="1">
      <alignment horizontal="center" textRotation="90"/>
    </xf>
    <xf numFmtId="37" fontId="8" fillId="19" borderId="31" xfId="0" applyFont="1" applyFill="1" applyBorder="1" applyAlignment="1">
      <alignment horizontal="center" vertical="center" wrapText="1"/>
    </xf>
    <xf numFmtId="37" fontId="8" fillId="19" borderId="1" xfId="0" applyFont="1" applyFill="1" applyBorder="1" applyAlignment="1">
      <alignment horizontal="center" vertical="center" wrapText="1"/>
    </xf>
    <xf numFmtId="37" fontId="8" fillId="19" borderId="7" xfId="0" applyFont="1" applyFill="1" applyBorder="1" applyAlignment="1">
      <alignment horizontal="center" vertical="center" wrapText="1"/>
    </xf>
    <xf numFmtId="37" fontId="8" fillId="19" borderId="32" xfId="0" applyFont="1" applyFill="1" applyBorder="1" applyAlignment="1">
      <alignment horizontal="center" vertical="center" wrapText="1"/>
    </xf>
    <xf numFmtId="37" fontId="8" fillId="19" borderId="35" xfId="0" applyFont="1" applyFill="1" applyBorder="1" applyAlignment="1">
      <alignment horizontal="center" vertical="center" wrapText="1"/>
    </xf>
    <xf numFmtId="37" fontId="8" fillId="19" borderId="33" xfId="0" applyFont="1" applyFill="1" applyBorder="1" applyAlignment="1">
      <alignment horizontal="center" vertical="center" wrapText="1"/>
    </xf>
    <xf numFmtId="37" fontId="3" fillId="18" borderId="30" xfId="0" applyFont="1" applyFill="1" applyBorder="1" applyAlignment="1" applyProtection="1">
      <alignment horizontal="center" wrapText="1"/>
    </xf>
    <xf numFmtId="37" fontId="3" fillId="18" borderId="36" xfId="0" applyFont="1" applyFill="1" applyBorder="1" applyAlignment="1" applyProtection="1">
      <alignment horizontal="center" wrapText="1"/>
    </xf>
    <xf numFmtId="37" fontId="3" fillId="18" borderId="20" xfId="0" applyFont="1" applyFill="1" applyBorder="1" applyAlignment="1" applyProtection="1">
      <alignment horizontal="center" wrapText="1"/>
    </xf>
    <xf numFmtId="37" fontId="5" fillId="20" borderId="31" xfId="0" applyFont="1" applyFill="1" applyBorder="1" applyAlignment="1" applyProtection="1">
      <alignment horizontal="center" wrapText="1"/>
    </xf>
    <xf numFmtId="37" fontId="5" fillId="20" borderId="1" xfId="0" applyFont="1" applyFill="1" applyBorder="1" applyAlignment="1" applyProtection="1">
      <alignment horizontal="center" wrapText="1"/>
    </xf>
    <xf numFmtId="37" fontId="5" fillId="20" borderId="7" xfId="0" applyFont="1" applyFill="1" applyBorder="1" applyAlignment="1" applyProtection="1">
      <alignment horizontal="center" wrapText="1"/>
    </xf>
    <xf numFmtId="37" fontId="5" fillId="20" borderId="2" xfId="0" applyFont="1" applyFill="1" applyBorder="1" applyAlignment="1" applyProtection="1">
      <alignment horizontal="center" wrapText="1"/>
    </xf>
    <xf numFmtId="37" fontId="5" fillId="20" borderId="0" xfId="0" applyFont="1" applyFill="1" applyBorder="1" applyAlignment="1" applyProtection="1">
      <alignment horizontal="center" wrapText="1"/>
    </xf>
    <xf numFmtId="37" fontId="5" fillId="20" borderId="34" xfId="0" applyFont="1" applyFill="1" applyBorder="1" applyAlignment="1" applyProtection="1">
      <alignment horizontal="center" wrapText="1"/>
    </xf>
    <xf numFmtId="37" fontId="5" fillId="20" borderId="32" xfId="0" applyFont="1" applyFill="1" applyBorder="1" applyAlignment="1" applyProtection="1">
      <alignment horizontal="center" wrapText="1"/>
    </xf>
    <xf numFmtId="37" fontId="5" fillId="20" borderId="35" xfId="0" applyFont="1" applyFill="1" applyBorder="1" applyAlignment="1" applyProtection="1">
      <alignment horizontal="center" wrapText="1"/>
    </xf>
    <xf numFmtId="37" fontId="5" fillId="20" borderId="33" xfId="0" applyFont="1" applyFill="1" applyBorder="1" applyAlignment="1" applyProtection="1">
      <alignment horizontal="center" wrapText="1"/>
    </xf>
    <xf numFmtId="0" fontId="3" fillId="21" borderId="31" xfId="0" applyNumberFormat="1" applyFont="1" applyFill="1" applyBorder="1" applyAlignment="1" applyProtection="1">
      <alignment horizontal="center" vertical="center" wrapText="1"/>
    </xf>
    <xf numFmtId="0" fontId="0" fillId="21" borderId="1" xfId="0" applyNumberFormat="1" applyFill="1" applyBorder="1" applyAlignment="1">
      <alignment horizontal="center" vertical="center" wrapText="1"/>
    </xf>
    <xf numFmtId="0" fontId="0" fillId="21" borderId="7" xfId="0" applyNumberFormat="1" applyFill="1" applyBorder="1" applyAlignment="1">
      <alignment horizontal="center" vertical="center" wrapText="1"/>
    </xf>
    <xf numFmtId="0" fontId="0" fillId="21" borderId="32" xfId="0" applyNumberFormat="1" applyFill="1" applyBorder="1" applyAlignment="1">
      <alignment horizontal="center" vertical="center" wrapText="1"/>
    </xf>
    <xf numFmtId="0" fontId="0" fillId="21" borderId="35" xfId="0" applyNumberFormat="1" applyFill="1" applyBorder="1" applyAlignment="1">
      <alignment horizontal="center" vertical="center" wrapText="1"/>
    </xf>
    <xf numFmtId="0" fontId="0" fillId="21" borderId="33" xfId="0" applyNumberFormat="1" applyFill="1" applyBorder="1" applyAlignment="1">
      <alignment horizontal="center" vertical="center" wrapText="1"/>
    </xf>
    <xf numFmtId="37" fontId="8" fillId="13" borderId="36" xfId="0" applyFont="1" applyFill="1" applyBorder="1" applyAlignment="1">
      <alignment horizontal="center" textRotation="90"/>
    </xf>
    <xf numFmtId="37" fontId="8" fillId="13" borderId="20" xfId="0" applyFont="1" applyFill="1" applyBorder="1" applyAlignment="1">
      <alignment horizontal="center" textRotation="90"/>
    </xf>
    <xf numFmtId="37" fontId="0" fillId="13" borderId="36" xfId="0" applyFill="1" applyBorder="1" applyAlignment="1">
      <alignment horizontal="center" textRotation="90"/>
    </xf>
    <xf numFmtId="37" fontId="0" fillId="13" borderId="20" xfId="0" applyFill="1" applyBorder="1" applyAlignment="1">
      <alignment horizontal="center" textRotation="90"/>
    </xf>
    <xf numFmtId="37" fontId="8" fillId="20" borderId="36" xfId="0" applyFont="1" applyFill="1" applyBorder="1" applyAlignment="1">
      <alignment horizontal="center" textRotation="90" wrapText="1"/>
    </xf>
    <xf numFmtId="37" fontId="0" fillId="20" borderId="20" xfId="0" applyFill="1" applyBorder="1" applyAlignment="1">
      <alignment horizontal="center" textRotation="90" wrapText="1"/>
    </xf>
    <xf numFmtId="37" fontId="8" fillId="20" borderId="36" xfId="0" applyFont="1" applyFill="1" applyBorder="1" applyAlignment="1">
      <alignment horizontal="center" textRotation="90"/>
    </xf>
    <xf numFmtId="37" fontId="0" fillId="20" borderId="36" xfId="0" applyFill="1" applyBorder="1" applyAlignment="1">
      <alignment horizontal="center" textRotation="90"/>
    </xf>
    <xf numFmtId="37" fontId="0" fillId="20" borderId="20" xfId="0" applyFill="1" applyBorder="1" applyAlignment="1">
      <alignment horizontal="center" textRotation="90"/>
    </xf>
    <xf numFmtId="37" fontId="8" fillId="17" borderId="30" xfId="0" applyFont="1" applyFill="1" applyBorder="1" applyAlignment="1">
      <alignment horizontal="center" textRotation="90"/>
    </xf>
    <xf numFmtId="37" fontId="8" fillId="17" borderId="36" xfId="0" applyFont="1" applyFill="1" applyBorder="1" applyAlignment="1">
      <alignment horizontal="center" textRotation="90"/>
    </xf>
    <xf numFmtId="37" fontId="8" fillId="17" borderId="20" xfId="0" applyFont="1" applyFill="1" applyBorder="1" applyAlignment="1">
      <alignment horizontal="center" textRotation="90"/>
    </xf>
    <xf numFmtId="37" fontId="0" fillId="17" borderId="36" xfId="0" applyFill="1" applyBorder="1" applyAlignment="1">
      <alignment horizontal="center" textRotation="90"/>
    </xf>
    <xf numFmtId="37" fontId="0" fillId="17" borderId="20" xfId="0" applyFill="1" applyBorder="1" applyAlignment="1">
      <alignment horizontal="center" textRotation="90"/>
    </xf>
    <xf numFmtId="37" fontId="8" fillId="18" borderId="36" xfId="0" applyFont="1" applyFill="1" applyBorder="1" applyAlignment="1">
      <alignment horizontal="center" textRotation="90"/>
    </xf>
    <xf numFmtId="37" fontId="0" fillId="18" borderId="36" xfId="0" applyFill="1" applyBorder="1" applyAlignment="1">
      <alignment horizontal="center" textRotation="90"/>
    </xf>
    <xf numFmtId="37" fontId="0" fillId="18" borderId="20" xfId="0" applyFill="1" applyBorder="1" applyAlignment="1">
      <alignment horizontal="center" textRotation="90"/>
    </xf>
    <xf numFmtId="37" fontId="5" fillId="17" borderId="31" xfId="0" applyFont="1" applyFill="1" applyBorder="1" applyAlignment="1" applyProtection="1">
      <alignment horizontal="center" wrapText="1"/>
    </xf>
    <xf numFmtId="37" fontId="5" fillId="17" borderId="1" xfId="0" applyFont="1" applyFill="1" applyBorder="1" applyAlignment="1" applyProtection="1">
      <alignment horizontal="center" wrapText="1"/>
    </xf>
    <xf numFmtId="37" fontId="5" fillId="17" borderId="7" xfId="0" applyFont="1" applyFill="1" applyBorder="1" applyAlignment="1" applyProtection="1">
      <alignment horizontal="center" wrapText="1"/>
    </xf>
    <xf numFmtId="37" fontId="5" fillId="17" borderId="2" xfId="0" applyFont="1" applyFill="1" applyBorder="1" applyAlignment="1" applyProtection="1">
      <alignment horizontal="center" wrapText="1"/>
    </xf>
    <xf numFmtId="37" fontId="5" fillId="17" borderId="0" xfId="0" applyFont="1" applyFill="1" applyBorder="1" applyAlignment="1" applyProtection="1">
      <alignment horizontal="center" wrapText="1"/>
    </xf>
    <xf numFmtId="37" fontId="5" fillId="17" borderId="34" xfId="0" applyFont="1" applyFill="1" applyBorder="1" applyAlignment="1" applyProtection="1">
      <alignment horizontal="center" wrapText="1"/>
    </xf>
    <xf numFmtId="37" fontId="5" fillId="17" borderId="32" xfId="0" applyFont="1" applyFill="1" applyBorder="1" applyAlignment="1" applyProtection="1">
      <alignment horizontal="center" wrapText="1"/>
    </xf>
    <xf numFmtId="37" fontId="5" fillId="17" borderId="35" xfId="0" applyFont="1" applyFill="1" applyBorder="1" applyAlignment="1" applyProtection="1">
      <alignment horizontal="center" wrapText="1"/>
    </xf>
    <xf numFmtId="37" fontId="5" fillId="17" borderId="33" xfId="0" applyFont="1" applyFill="1" applyBorder="1" applyAlignment="1" applyProtection="1">
      <alignment horizontal="center" wrapText="1"/>
    </xf>
    <xf numFmtId="37" fontId="8" fillId="11" borderId="31" xfId="0" applyFont="1" applyFill="1" applyBorder="1" applyAlignment="1">
      <alignment horizontal="center" vertical="center" wrapText="1"/>
    </xf>
    <xf numFmtId="37" fontId="8" fillId="11" borderId="7" xfId="0" applyFont="1" applyFill="1" applyBorder="1" applyAlignment="1">
      <alignment horizontal="center" vertical="center" wrapText="1"/>
    </xf>
    <xf numFmtId="37" fontId="8" fillId="11" borderId="32" xfId="0" applyFont="1" applyFill="1" applyBorder="1" applyAlignment="1">
      <alignment horizontal="center" vertical="center" wrapText="1"/>
    </xf>
    <xf numFmtId="37" fontId="8" fillId="11" borderId="33" xfId="0" applyFont="1" applyFill="1" applyBorder="1" applyAlignment="1">
      <alignment horizontal="center" vertical="center" wrapText="1"/>
    </xf>
    <xf numFmtId="37" fontId="3" fillId="12" borderId="31" xfId="0" applyFont="1" applyFill="1" applyBorder="1" applyAlignment="1" applyProtection="1">
      <alignment horizontal="center"/>
    </xf>
    <xf numFmtId="37" fontId="3" fillId="12" borderId="7" xfId="0" applyFont="1" applyFill="1" applyBorder="1" applyAlignment="1" applyProtection="1">
      <alignment horizontal="center"/>
    </xf>
    <xf numFmtId="37" fontId="3" fillId="12" borderId="2" xfId="0" applyFont="1" applyFill="1" applyBorder="1" applyAlignment="1" applyProtection="1">
      <alignment horizontal="center"/>
    </xf>
    <xf numFmtId="37" fontId="3" fillId="12" borderId="34" xfId="0" applyFont="1" applyFill="1" applyBorder="1" applyAlignment="1" applyProtection="1">
      <alignment horizontal="center"/>
    </xf>
    <xf numFmtId="37" fontId="3" fillId="12" borderId="32" xfId="0" applyFont="1" applyFill="1" applyBorder="1" applyAlignment="1" applyProtection="1">
      <alignment horizontal="center"/>
    </xf>
    <xf numFmtId="37" fontId="3" fillId="12" borderId="33" xfId="0" applyFont="1" applyFill="1" applyBorder="1" applyAlignment="1" applyProtection="1">
      <alignment horizontal="center"/>
    </xf>
    <xf numFmtId="37" fontId="5" fillId="13" borderId="31" xfId="0" applyFont="1" applyFill="1" applyBorder="1" applyAlignment="1" applyProtection="1">
      <alignment horizontal="center" wrapText="1"/>
    </xf>
    <xf numFmtId="37" fontId="5" fillId="13" borderId="1" xfId="0" applyFont="1" applyFill="1" applyBorder="1" applyAlignment="1" applyProtection="1">
      <alignment horizontal="center" wrapText="1"/>
    </xf>
    <xf numFmtId="37" fontId="5" fillId="13" borderId="7" xfId="0" applyFont="1" applyFill="1" applyBorder="1" applyAlignment="1" applyProtection="1">
      <alignment horizontal="center" wrapText="1"/>
    </xf>
    <xf numFmtId="37" fontId="5" fillId="13" borderId="2" xfId="0" applyFont="1" applyFill="1" applyBorder="1" applyAlignment="1" applyProtection="1">
      <alignment horizontal="center" wrapText="1"/>
    </xf>
    <xf numFmtId="37" fontId="5" fillId="13" borderId="0" xfId="0" applyFont="1" applyFill="1" applyBorder="1" applyAlignment="1" applyProtection="1">
      <alignment horizontal="center" wrapText="1"/>
    </xf>
    <xf numFmtId="37" fontId="5" fillId="13" borderId="34" xfId="0" applyFont="1" applyFill="1" applyBorder="1" applyAlignment="1" applyProtection="1">
      <alignment horizontal="center" wrapText="1"/>
    </xf>
    <xf numFmtId="37" fontId="5" fillId="13" borderId="32" xfId="0" applyFont="1" applyFill="1" applyBorder="1" applyAlignment="1" applyProtection="1">
      <alignment horizontal="center" wrapText="1"/>
    </xf>
    <xf numFmtId="37" fontId="5" fillId="13" borderId="35" xfId="0" applyFont="1" applyFill="1" applyBorder="1" applyAlignment="1" applyProtection="1">
      <alignment horizontal="center" wrapText="1"/>
    </xf>
    <xf numFmtId="37" fontId="5" fillId="13" borderId="33" xfId="0" applyFont="1" applyFill="1" applyBorder="1" applyAlignment="1" applyProtection="1">
      <alignment horizontal="center" wrapText="1"/>
    </xf>
    <xf numFmtId="37" fontId="8" fillId="14" borderId="36" xfId="0" applyFont="1" applyFill="1" applyBorder="1" applyAlignment="1">
      <alignment horizontal="center" textRotation="90"/>
    </xf>
    <xf numFmtId="37" fontId="0" fillId="14" borderId="36" xfId="0" applyFill="1" applyBorder="1" applyAlignment="1">
      <alignment horizontal="center" textRotation="90"/>
    </xf>
    <xf numFmtId="37" fontId="0" fillId="14" borderId="20" xfId="0" applyFill="1" applyBorder="1" applyAlignment="1">
      <alignment horizontal="center" textRotation="90"/>
    </xf>
    <xf numFmtId="37" fontId="8" fillId="15" borderId="31" xfId="0" applyFont="1" applyFill="1" applyBorder="1" applyAlignment="1">
      <alignment horizontal="center" vertical="center" wrapText="1"/>
    </xf>
    <xf numFmtId="37" fontId="8" fillId="15" borderId="1" xfId="0" applyFont="1" applyFill="1" applyBorder="1" applyAlignment="1">
      <alignment horizontal="center" vertical="center" wrapText="1"/>
    </xf>
    <xf numFmtId="37" fontId="8" fillId="15" borderId="7" xfId="0" applyFont="1" applyFill="1" applyBorder="1" applyAlignment="1">
      <alignment horizontal="center" vertical="center" wrapText="1"/>
    </xf>
    <xf numFmtId="37" fontId="8" fillId="15" borderId="32" xfId="0" applyFont="1" applyFill="1" applyBorder="1" applyAlignment="1">
      <alignment horizontal="center" vertical="center" wrapText="1"/>
    </xf>
    <xf numFmtId="37" fontId="8" fillId="15" borderId="35" xfId="0" applyFont="1" applyFill="1" applyBorder="1" applyAlignment="1">
      <alignment horizontal="center" vertical="center" wrapText="1"/>
    </xf>
    <xf numFmtId="37" fontId="8" fillId="15" borderId="33" xfId="0" applyFont="1" applyFill="1" applyBorder="1" applyAlignment="1">
      <alignment horizontal="center" vertical="center" wrapText="1"/>
    </xf>
    <xf numFmtId="37" fontId="8" fillId="16" borderId="31" xfId="0" applyFont="1" applyFill="1" applyBorder="1" applyAlignment="1">
      <alignment horizontal="center" vertical="center" wrapText="1"/>
    </xf>
    <xf numFmtId="37" fontId="8" fillId="16" borderId="1" xfId="0" applyFont="1" applyFill="1" applyBorder="1" applyAlignment="1">
      <alignment horizontal="center" vertical="center" wrapText="1"/>
    </xf>
    <xf numFmtId="37" fontId="8" fillId="16" borderId="7" xfId="0" applyFont="1" applyFill="1" applyBorder="1" applyAlignment="1">
      <alignment horizontal="center" vertical="center" wrapText="1"/>
    </xf>
    <xf numFmtId="37" fontId="8" fillId="16" borderId="32" xfId="0" applyFont="1" applyFill="1" applyBorder="1" applyAlignment="1">
      <alignment horizontal="center" vertical="center" wrapText="1"/>
    </xf>
    <xf numFmtId="37" fontId="8" fillId="16" borderId="35" xfId="0" applyFont="1" applyFill="1" applyBorder="1" applyAlignment="1">
      <alignment horizontal="center" vertical="center" wrapText="1"/>
    </xf>
    <xf numFmtId="37" fontId="8" fillId="16" borderId="33" xfId="0" applyFont="1" applyFill="1" applyBorder="1" applyAlignment="1">
      <alignment horizontal="center" vertical="center" wrapText="1"/>
    </xf>
    <xf numFmtId="37" fontId="3" fillId="14" borderId="31" xfId="0" applyFont="1" applyFill="1" applyBorder="1" applyAlignment="1" applyProtection="1">
      <alignment horizontal="center" wrapText="1"/>
    </xf>
    <xf numFmtId="37" fontId="3" fillId="14" borderId="1" xfId="0" applyFont="1" applyFill="1" applyBorder="1" applyAlignment="1" applyProtection="1">
      <alignment horizontal="center" wrapText="1"/>
    </xf>
    <xf numFmtId="37" fontId="3" fillId="14" borderId="7" xfId="0" applyFont="1" applyFill="1" applyBorder="1" applyAlignment="1" applyProtection="1">
      <alignment horizontal="center" wrapText="1"/>
    </xf>
    <xf numFmtId="37" fontId="3" fillId="14" borderId="2" xfId="0" applyFont="1" applyFill="1" applyBorder="1" applyAlignment="1" applyProtection="1">
      <alignment horizontal="center" wrapText="1"/>
    </xf>
    <xf numFmtId="37" fontId="3" fillId="14" borderId="0" xfId="0" applyFont="1" applyFill="1" applyBorder="1" applyAlignment="1" applyProtection="1">
      <alignment horizontal="center" wrapText="1"/>
    </xf>
    <xf numFmtId="37" fontId="3" fillId="14" borderId="34" xfId="0" applyFont="1" applyFill="1" applyBorder="1" applyAlignment="1" applyProtection="1">
      <alignment horizontal="center" wrapText="1"/>
    </xf>
    <xf numFmtId="37" fontId="3" fillId="14" borderId="32" xfId="0" applyFont="1" applyFill="1" applyBorder="1" applyAlignment="1" applyProtection="1">
      <alignment horizontal="center" wrapText="1"/>
    </xf>
    <xf numFmtId="37" fontId="3" fillId="14" borderId="35" xfId="0" applyFont="1" applyFill="1" applyBorder="1" applyAlignment="1" applyProtection="1">
      <alignment horizontal="center" wrapText="1"/>
    </xf>
    <xf numFmtId="37" fontId="3" fillId="14" borderId="33" xfId="0" applyFont="1" applyFill="1" applyBorder="1" applyAlignment="1" applyProtection="1">
      <alignment horizontal="center" wrapText="1"/>
    </xf>
    <xf numFmtId="37" fontId="14" fillId="9" borderId="36" xfId="0" applyFont="1" applyFill="1" applyBorder="1" applyAlignment="1">
      <alignment horizontal="center" wrapText="1"/>
    </xf>
    <xf numFmtId="37" fontId="14" fillId="9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5" transitionEvaluation="1" transitionEntry="1" codeName="Sheet1">
    <pageSetUpPr fitToPage="1"/>
  </sheetPr>
  <dimension ref="A1:BE774"/>
  <sheetViews>
    <sheetView showGridLines="0" zoomScale="50" workbookViewId="0">
      <pane xSplit="1" ySplit="11" topLeftCell="B15" activePane="bottomRight" state="frozen"/>
      <selection pane="topRight" activeCell="B1" sqref="B1"/>
      <selection pane="bottomLeft" activeCell="A18" sqref="A18"/>
      <selection pane="bottomRight" activeCell="C19" sqref="C19"/>
    </sheetView>
  </sheetViews>
  <sheetFormatPr defaultColWidth="11.77734375" defaultRowHeight="16.5" x14ac:dyDescent="0.25"/>
  <cols>
    <col min="1" max="1" width="32.77734375" style="12" customWidth="1"/>
    <col min="2" max="2" width="10.33203125" style="12" customWidth="1"/>
    <col min="3" max="3" width="7.77734375" style="12" customWidth="1"/>
    <col min="4" max="10" width="9.109375" style="12" customWidth="1"/>
    <col min="11" max="11" width="13.33203125" style="12" customWidth="1"/>
    <col min="12" max="12" width="8.21875" style="11" customWidth="1"/>
    <col min="13" max="13" width="8.44140625" style="11" customWidth="1"/>
    <col min="14" max="14" width="8.109375" style="11" customWidth="1"/>
    <col min="15" max="15" width="7.33203125" style="11" customWidth="1"/>
    <col min="16" max="27" width="9.109375" style="12" customWidth="1"/>
    <col min="28" max="28" width="12.77734375" style="11" customWidth="1"/>
    <col min="29" max="29" width="16.6640625" style="11" customWidth="1"/>
    <col min="30" max="30" width="8.6640625" style="12" customWidth="1"/>
    <col min="31" max="32" width="14.77734375" style="12" customWidth="1"/>
    <col min="33" max="33" width="10.77734375" style="12" customWidth="1"/>
    <col min="34" max="34" width="14.77734375" style="12" customWidth="1"/>
    <col min="35" max="35" width="10.77734375" style="12" customWidth="1"/>
    <col min="36" max="44" width="14.77734375" style="12" customWidth="1"/>
    <col min="45" max="45" width="24.77734375" style="12" customWidth="1"/>
    <col min="46" max="46" width="13.77734375" style="12" customWidth="1"/>
    <col min="47" max="47" width="7.77734375" style="12" customWidth="1"/>
    <col min="48" max="48" width="14.77734375" style="12" customWidth="1"/>
    <col min="49" max="49" width="18.77734375" style="12" customWidth="1"/>
    <col min="50" max="51" width="12.77734375" style="12" customWidth="1"/>
    <col min="52" max="52" width="1.77734375" style="12" customWidth="1"/>
    <col min="53" max="16384" width="11.77734375" style="12"/>
  </cols>
  <sheetData>
    <row r="1" spans="1:57" ht="25.15" customHeight="1" x14ac:dyDescent="0.35">
      <c r="A1" s="43"/>
      <c r="B1" s="7"/>
      <c r="C1" s="7"/>
      <c r="D1" s="105" t="s">
        <v>77</v>
      </c>
      <c r="E1" s="106"/>
      <c r="F1" s="106"/>
      <c r="G1" s="106"/>
      <c r="H1" s="106"/>
      <c r="I1" s="106"/>
      <c r="J1" s="106"/>
      <c r="K1" s="107"/>
      <c r="L1" s="123" t="s">
        <v>78</v>
      </c>
      <c r="M1" s="124"/>
      <c r="N1" s="124"/>
      <c r="O1" s="125"/>
      <c r="P1" s="177" t="s">
        <v>71</v>
      </c>
      <c r="Q1" s="178"/>
      <c r="R1" s="178"/>
      <c r="S1" s="179"/>
      <c r="T1" s="183" t="s">
        <v>87</v>
      </c>
      <c r="U1" s="184"/>
      <c r="V1" s="184"/>
      <c r="W1" s="184"/>
      <c r="X1" s="184"/>
      <c r="Y1" s="184"/>
      <c r="Z1" s="184"/>
      <c r="AA1" s="185"/>
      <c r="AB1" s="155" t="s">
        <v>87</v>
      </c>
      <c r="AC1" s="156"/>
      <c r="AD1" s="58"/>
      <c r="AE1" s="26"/>
      <c r="AF1" s="26"/>
      <c r="AG1" s="35"/>
      <c r="AH1" s="26"/>
      <c r="AI1" s="27"/>
      <c r="AJ1" s="29"/>
      <c r="AK1" s="29"/>
      <c r="AL1" s="29"/>
      <c r="AM1" s="29"/>
      <c r="AN1" s="29"/>
      <c r="AO1" s="29"/>
      <c r="AP1" s="29"/>
      <c r="AQ1" s="29"/>
      <c r="AR1" s="29"/>
      <c r="AS1" s="27"/>
      <c r="AT1" s="28"/>
      <c r="AU1" s="28"/>
      <c r="AV1" s="28"/>
      <c r="AW1" s="28"/>
      <c r="AX1" s="28"/>
      <c r="AY1" s="28"/>
      <c r="AZ1" s="28"/>
      <c r="BA1" s="28"/>
      <c r="BB1" s="11"/>
      <c r="BC1" s="11"/>
      <c r="BD1" s="11"/>
      <c r="BE1" s="11"/>
    </row>
    <row r="2" spans="1:57" ht="25.15" customHeight="1" thickBot="1" x14ac:dyDescent="0.45">
      <c r="A2" s="44" t="s">
        <v>27</v>
      </c>
      <c r="B2" s="2"/>
      <c r="C2" s="2"/>
      <c r="D2" s="108"/>
      <c r="E2" s="109"/>
      <c r="F2" s="109"/>
      <c r="G2" s="109"/>
      <c r="H2" s="109"/>
      <c r="I2" s="109"/>
      <c r="J2" s="109"/>
      <c r="K2" s="110"/>
      <c r="L2" s="126"/>
      <c r="M2" s="127"/>
      <c r="N2" s="127"/>
      <c r="O2" s="128"/>
      <c r="P2" s="180"/>
      <c r="Q2" s="181"/>
      <c r="R2" s="181"/>
      <c r="S2" s="182"/>
      <c r="T2" s="186"/>
      <c r="U2" s="187"/>
      <c r="V2" s="187"/>
      <c r="W2" s="187"/>
      <c r="X2" s="187"/>
      <c r="Y2" s="187"/>
      <c r="Z2" s="187"/>
      <c r="AA2" s="188"/>
      <c r="AB2" s="157"/>
      <c r="AC2" s="158"/>
      <c r="AD2" s="59"/>
      <c r="AE2" s="36"/>
      <c r="AF2" s="26"/>
      <c r="AG2" s="26"/>
      <c r="AH2" s="26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7"/>
      <c r="AT2" s="28"/>
      <c r="AU2" s="28"/>
      <c r="AV2" s="28"/>
      <c r="AW2" s="28"/>
      <c r="AX2" s="28"/>
      <c r="AY2" s="28"/>
      <c r="AZ2" s="28"/>
      <c r="BA2" s="28"/>
    </row>
    <row r="3" spans="1:57" ht="22.5" customHeight="1" x14ac:dyDescent="0.4">
      <c r="A3" s="44" t="s">
        <v>70</v>
      </c>
      <c r="B3" s="2"/>
      <c r="C3" s="2"/>
      <c r="D3" s="114" t="s">
        <v>72</v>
      </c>
      <c r="E3" s="115"/>
      <c r="F3" s="116"/>
      <c r="G3" s="146" t="s">
        <v>68</v>
      </c>
      <c r="H3" s="147"/>
      <c r="I3" s="147"/>
      <c r="J3" s="148"/>
      <c r="K3" s="111" t="s">
        <v>69</v>
      </c>
      <c r="L3" s="165" t="s">
        <v>64</v>
      </c>
      <c r="M3" s="166"/>
      <c r="N3" s="166"/>
      <c r="O3" s="167"/>
      <c r="P3" s="94" t="s">
        <v>82</v>
      </c>
      <c r="Q3" s="95"/>
      <c r="R3" s="95"/>
      <c r="S3" s="96"/>
      <c r="T3" s="189" t="s">
        <v>86</v>
      </c>
      <c r="U3" s="190"/>
      <c r="V3" s="190"/>
      <c r="W3" s="190"/>
      <c r="X3" s="190"/>
      <c r="Y3" s="190"/>
      <c r="Z3" s="190"/>
      <c r="AA3" s="191"/>
      <c r="AB3" s="159" t="s">
        <v>94</v>
      </c>
      <c r="AC3" s="160"/>
      <c r="AD3" s="84" t="s">
        <v>61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8"/>
      <c r="AT3" s="28"/>
      <c r="AU3" s="28"/>
      <c r="AV3" s="28"/>
      <c r="AW3" s="28"/>
      <c r="AX3" s="28"/>
      <c r="AY3" s="28"/>
      <c r="AZ3" s="28"/>
      <c r="BA3" s="28"/>
    </row>
    <row r="4" spans="1:57" ht="21" customHeight="1" x14ac:dyDescent="0.4">
      <c r="A4" s="44" t="s">
        <v>40</v>
      </c>
      <c r="B4" s="2"/>
      <c r="C4" s="2"/>
      <c r="D4" s="117"/>
      <c r="E4" s="118"/>
      <c r="F4" s="119"/>
      <c r="G4" s="149"/>
      <c r="H4" s="150"/>
      <c r="I4" s="150"/>
      <c r="J4" s="151"/>
      <c r="K4" s="112"/>
      <c r="L4" s="168"/>
      <c r="M4" s="169"/>
      <c r="N4" s="169"/>
      <c r="O4" s="170"/>
      <c r="P4" s="97"/>
      <c r="Q4" s="98"/>
      <c r="R4" s="98"/>
      <c r="S4" s="99"/>
      <c r="T4" s="192"/>
      <c r="U4" s="193"/>
      <c r="V4" s="193"/>
      <c r="W4" s="193"/>
      <c r="X4" s="193"/>
      <c r="Y4" s="193"/>
      <c r="Z4" s="193"/>
      <c r="AA4" s="194"/>
      <c r="AB4" s="161"/>
      <c r="AC4" s="162"/>
      <c r="AD4" s="85"/>
      <c r="AE4" s="2"/>
      <c r="AF4" s="2"/>
      <c r="AG4" s="2"/>
      <c r="AH4" s="2"/>
      <c r="AI4" s="2"/>
      <c r="AJ4" s="31"/>
      <c r="AK4" s="2"/>
      <c r="AL4" s="31"/>
      <c r="AM4" s="2"/>
      <c r="AN4" s="31"/>
      <c r="AO4" s="2"/>
      <c r="AP4" s="31"/>
      <c r="AQ4" s="31"/>
      <c r="AR4" s="2"/>
      <c r="AS4" s="28"/>
      <c r="AT4" s="28"/>
      <c r="AU4" s="28"/>
      <c r="AV4" s="28"/>
      <c r="AW4" s="28"/>
      <c r="AX4" s="28"/>
      <c r="AY4" s="28"/>
      <c r="AZ4" s="28"/>
      <c r="BA4" s="28"/>
    </row>
    <row r="5" spans="1:57" ht="22.5" customHeight="1" thickBot="1" x14ac:dyDescent="0.45">
      <c r="A5" s="45" t="s">
        <v>38</v>
      </c>
      <c r="B5" s="2"/>
      <c r="C5" s="2"/>
      <c r="D5" s="120"/>
      <c r="E5" s="121"/>
      <c r="F5" s="122"/>
      <c r="G5" s="152"/>
      <c r="H5" s="153"/>
      <c r="I5" s="153"/>
      <c r="J5" s="154"/>
      <c r="K5" s="113"/>
      <c r="L5" s="171"/>
      <c r="M5" s="172"/>
      <c r="N5" s="172"/>
      <c r="O5" s="173"/>
      <c r="P5" s="100"/>
      <c r="Q5" s="101"/>
      <c r="R5" s="101"/>
      <c r="S5" s="102"/>
      <c r="T5" s="195"/>
      <c r="U5" s="196"/>
      <c r="V5" s="196"/>
      <c r="W5" s="196"/>
      <c r="X5" s="196"/>
      <c r="Y5" s="196"/>
      <c r="Z5" s="196"/>
      <c r="AA5" s="197"/>
      <c r="AB5" s="163"/>
      <c r="AC5" s="164"/>
      <c r="AD5" s="85"/>
      <c r="AE5" s="2"/>
      <c r="AF5" s="2"/>
      <c r="AG5" s="2"/>
      <c r="AH5" s="2"/>
      <c r="AI5" s="2"/>
      <c r="AJ5" s="31"/>
      <c r="AK5" s="2"/>
      <c r="AL5" s="31"/>
      <c r="AM5" s="2"/>
      <c r="AN5" s="31"/>
      <c r="AO5" s="2"/>
      <c r="AP5" s="31"/>
      <c r="AQ5" s="31"/>
      <c r="AR5" s="2"/>
      <c r="AS5" s="28"/>
      <c r="AT5" s="28"/>
      <c r="AU5" s="28"/>
      <c r="AV5" s="28"/>
      <c r="AW5" s="28"/>
      <c r="AX5" s="28"/>
      <c r="AY5" s="28"/>
      <c r="AZ5" s="28"/>
      <c r="BA5" s="28"/>
    </row>
    <row r="6" spans="1:57" ht="25.15" customHeight="1" x14ac:dyDescent="0.4">
      <c r="A6" s="46"/>
      <c r="B6" s="2"/>
      <c r="C6" s="2"/>
      <c r="D6" s="133" t="s">
        <v>73</v>
      </c>
      <c r="E6" s="135" t="s">
        <v>74</v>
      </c>
      <c r="F6" s="133" t="s">
        <v>67</v>
      </c>
      <c r="G6" s="139" t="s">
        <v>75</v>
      </c>
      <c r="H6" s="139" t="s">
        <v>76</v>
      </c>
      <c r="I6" s="138" t="s">
        <v>133</v>
      </c>
      <c r="J6" s="139" t="s">
        <v>67</v>
      </c>
      <c r="K6" s="143" t="s">
        <v>67</v>
      </c>
      <c r="L6" s="129" t="s">
        <v>79</v>
      </c>
      <c r="M6" s="129" t="s">
        <v>80</v>
      </c>
      <c r="N6" s="129" t="s">
        <v>81</v>
      </c>
      <c r="O6" s="129" t="s">
        <v>67</v>
      </c>
      <c r="P6" s="87" t="s">
        <v>83</v>
      </c>
      <c r="Q6" s="91" t="s">
        <v>84</v>
      </c>
      <c r="R6" s="87" t="s">
        <v>85</v>
      </c>
      <c r="S6" s="91" t="s">
        <v>67</v>
      </c>
      <c r="T6" s="89" t="s">
        <v>88</v>
      </c>
      <c r="U6" s="174" t="s">
        <v>89</v>
      </c>
      <c r="V6" s="89" t="s">
        <v>90</v>
      </c>
      <c r="W6" s="89" t="s">
        <v>91</v>
      </c>
      <c r="X6" s="174" t="s">
        <v>92</v>
      </c>
      <c r="Y6" s="89" t="s">
        <v>93</v>
      </c>
      <c r="Z6" s="174" t="s">
        <v>67</v>
      </c>
      <c r="AA6" s="174" t="s">
        <v>67</v>
      </c>
      <c r="AB6" s="103" t="s">
        <v>95</v>
      </c>
      <c r="AC6" s="103" t="s">
        <v>96</v>
      </c>
      <c r="AD6" s="85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28"/>
      <c r="AT6" s="28"/>
      <c r="AU6" s="28"/>
      <c r="AV6" s="28"/>
      <c r="AW6" s="28"/>
      <c r="AX6" s="28"/>
      <c r="AY6" s="28"/>
      <c r="AZ6" s="28"/>
      <c r="BA6" s="28"/>
    </row>
    <row r="7" spans="1:57" ht="25.15" customHeight="1" x14ac:dyDescent="0.5">
      <c r="A7" s="57" t="s">
        <v>65</v>
      </c>
      <c r="B7" s="2"/>
      <c r="C7" s="2"/>
      <c r="D7" s="133"/>
      <c r="E7" s="136"/>
      <c r="F7" s="133"/>
      <c r="G7" s="141"/>
      <c r="H7" s="141"/>
      <c r="I7" s="139"/>
      <c r="J7" s="141"/>
      <c r="K7" s="144"/>
      <c r="L7" s="129"/>
      <c r="M7" s="129"/>
      <c r="N7" s="129"/>
      <c r="O7" s="131"/>
      <c r="P7" s="87"/>
      <c r="Q7" s="92"/>
      <c r="R7" s="87"/>
      <c r="S7" s="92"/>
      <c r="T7" s="89"/>
      <c r="U7" s="175"/>
      <c r="V7" s="89"/>
      <c r="W7" s="89"/>
      <c r="X7" s="175"/>
      <c r="Y7" s="89"/>
      <c r="Z7" s="175"/>
      <c r="AA7" s="175"/>
      <c r="AB7" s="103"/>
      <c r="AC7" s="103"/>
      <c r="AD7" s="85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8"/>
      <c r="AT7" s="28"/>
      <c r="AU7" s="28"/>
      <c r="AV7" s="28"/>
      <c r="AW7" s="28"/>
      <c r="AX7" s="28"/>
      <c r="AY7" s="28"/>
      <c r="AZ7" s="28"/>
      <c r="BA7" s="28"/>
    </row>
    <row r="8" spans="1:57" ht="20.100000000000001" customHeight="1" x14ac:dyDescent="0.35">
      <c r="A8" s="9"/>
      <c r="B8" s="2"/>
      <c r="C8" s="2"/>
      <c r="D8" s="133"/>
      <c r="E8" s="136"/>
      <c r="F8" s="133"/>
      <c r="G8" s="141"/>
      <c r="H8" s="141"/>
      <c r="I8" s="139"/>
      <c r="J8" s="141"/>
      <c r="K8" s="144"/>
      <c r="L8" s="129"/>
      <c r="M8" s="129"/>
      <c r="N8" s="129"/>
      <c r="O8" s="131"/>
      <c r="P8" s="87"/>
      <c r="Q8" s="92"/>
      <c r="R8" s="87"/>
      <c r="S8" s="92"/>
      <c r="T8" s="89"/>
      <c r="U8" s="175"/>
      <c r="V8" s="89"/>
      <c r="W8" s="89"/>
      <c r="X8" s="175"/>
      <c r="Y8" s="89"/>
      <c r="Z8" s="175"/>
      <c r="AA8" s="175"/>
      <c r="AB8" s="103"/>
      <c r="AC8" s="103"/>
      <c r="AD8" s="85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28"/>
      <c r="AT8" s="28"/>
      <c r="AU8" s="28"/>
      <c r="AV8" s="28"/>
      <c r="AW8" s="28"/>
      <c r="AX8" s="28"/>
      <c r="AY8" s="28"/>
      <c r="AZ8" s="28"/>
      <c r="BA8" s="28"/>
    </row>
    <row r="9" spans="1:57" ht="105" customHeight="1" thickBot="1" x14ac:dyDescent="0.4">
      <c r="A9" s="9"/>
      <c r="B9" s="2"/>
      <c r="C9" s="2"/>
      <c r="D9" s="134"/>
      <c r="E9" s="137"/>
      <c r="F9" s="134"/>
      <c r="G9" s="142"/>
      <c r="H9" s="142"/>
      <c r="I9" s="140"/>
      <c r="J9" s="142"/>
      <c r="K9" s="145"/>
      <c r="L9" s="130"/>
      <c r="M9" s="130"/>
      <c r="N9" s="130"/>
      <c r="O9" s="132"/>
      <c r="P9" s="88"/>
      <c r="Q9" s="93"/>
      <c r="R9" s="88"/>
      <c r="S9" s="93"/>
      <c r="T9" s="90"/>
      <c r="U9" s="176"/>
      <c r="V9" s="90"/>
      <c r="W9" s="90"/>
      <c r="X9" s="176"/>
      <c r="Y9" s="90"/>
      <c r="Z9" s="176"/>
      <c r="AA9" s="176"/>
      <c r="AB9" s="104"/>
      <c r="AC9" s="104"/>
      <c r="AD9" s="86"/>
      <c r="AE9" s="2"/>
      <c r="AF9" s="2"/>
      <c r="AG9" s="2"/>
      <c r="AH9" s="2"/>
      <c r="AI9" s="2"/>
      <c r="AJ9" s="31"/>
      <c r="AK9" s="31"/>
      <c r="AL9" s="31"/>
      <c r="AM9" s="31"/>
      <c r="AN9" s="31"/>
      <c r="AO9" s="31"/>
      <c r="AP9" s="31"/>
      <c r="AQ9" s="31"/>
      <c r="AR9" s="31"/>
      <c r="AS9" s="28"/>
      <c r="AT9" s="28"/>
      <c r="AU9" s="28"/>
      <c r="AV9" s="28"/>
      <c r="AW9" s="28"/>
      <c r="AX9" s="28"/>
      <c r="AY9" s="28"/>
      <c r="AZ9" s="28"/>
      <c r="BA9" s="28"/>
    </row>
    <row r="10" spans="1:57" ht="40.15" customHeight="1" thickBot="1" x14ac:dyDescent="0.35">
      <c r="A10" s="10"/>
      <c r="B10" s="4"/>
      <c r="C10" s="3"/>
      <c r="D10" s="60">
        <f t="shared" ref="D10:O10" si="0">SUM(D12:D40)</f>
        <v>2751</v>
      </c>
      <c r="E10" s="60">
        <f t="shared" si="0"/>
        <v>385</v>
      </c>
      <c r="F10" s="60">
        <f t="shared" si="0"/>
        <v>0</v>
      </c>
      <c r="G10" s="60">
        <f t="shared" si="0"/>
        <v>4163</v>
      </c>
      <c r="H10" s="60">
        <f t="shared" si="0"/>
        <v>2014</v>
      </c>
      <c r="I10" s="60"/>
      <c r="J10" s="60">
        <f t="shared" si="0"/>
        <v>1</v>
      </c>
      <c r="K10" s="60">
        <f t="shared" si="0"/>
        <v>3</v>
      </c>
      <c r="L10" s="61">
        <f t="shared" si="0"/>
        <v>4641</v>
      </c>
      <c r="M10" s="60">
        <f t="shared" si="0"/>
        <v>2450</v>
      </c>
      <c r="N10" s="60">
        <f t="shared" si="0"/>
        <v>829</v>
      </c>
      <c r="O10" s="60">
        <f t="shared" si="0"/>
        <v>10</v>
      </c>
      <c r="P10" s="60">
        <f>SUM(P37)</f>
        <v>89</v>
      </c>
      <c r="Q10" s="60">
        <f>SUM(Q37)</f>
        <v>60</v>
      </c>
      <c r="R10" s="60">
        <f>SUM(R37)</f>
        <v>72</v>
      </c>
      <c r="S10" s="60">
        <f>SUM(S37)</f>
        <v>1</v>
      </c>
      <c r="T10" s="60">
        <f t="shared" ref="T10:AC10" si="1">SUM(T12,T15,T16,T19,T32)</f>
        <v>420</v>
      </c>
      <c r="U10" s="60">
        <f t="shared" si="1"/>
        <v>412</v>
      </c>
      <c r="V10" s="60">
        <f t="shared" si="1"/>
        <v>983</v>
      </c>
      <c r="W10" s="60">
        <f t="shared" si="1"/>
        <v>346</v>
      </c>
      <c r="X10" s="60">
        <f t="shared" si="1"/>
        <v>1565</v>
      </c>
      <c r="Y10" s="60">
        <f t="shared" si="1"/>
        <v>925</v>
      </c>
      <c r="Z10" s="60">
        <f t="shared" si="1"/>
        <v>4</v>
      </c>
      <c r="AA10" s="60">
        <f t="shared" si="1"/>
        <v>0</v>
      </c>
      <c r="AB10" s="60">
        <f t="shared" si="1"/>
        <v>1208</v>
      </c>
      <c r="AC10" s="60">
        <f t="shared" si="1"/>
        <v>1650</v>
      </c>
      <c r="AD10" s="62">
        <f>SUM(AD12:AD40)</f>
        <v>1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7" ht="30" customHeight="1" thickBot="1" x14ac:dyDescent="0.35">
      <c r="A11" s="25" t="s">
        <v>39</v>
      </c>
      <c r="B11" s="2" t="s">
        <v>45</v>
      </c>
      <c r="C11" s="23">
        <f>SUM(C12+C13+C14+C15+C16+C17+C18+C19+C20+C21+C22+C23+C24+C25+C26+C27+C28+C29+C30+C31+C32+C33+C34+C35+C36+C37+C38+C39+C40)/29</f>
        <v>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7" ht="40.15" customHeight="1" x14ac:dyDescent="0.35">
      <c r="A12" s="50" t="s">
        <v>48</v>
      </c>
      <c r="B12" s="47">
        <v>308</v>
      </c>
      <c r="C12" s="47">
        <v>1</v>
      </c>
      <c r="D12" s="47">
        <v>77</v>
      </c>
      <c r="E12" s="47">
        <v>8</v>
      </c>
      <c r="F12" s="47">
        <v>0</v>
      </c>
      <c r="G12" s="47">
        <v>138</v>
      </c>
      <c r="H12" s="47">
        <v>82</v>
      </c>
      <c r="I12" s="47">
        <v>0</v>
      </c>
      <c r="J12" s="47">
        <v>0</v>
      </c>
      <c r="K12" s="47">
        <v>0</v>
      </c>
      <c r="L12" s="53">
        <v>159</v>
      </c>
      <c r="M12" s="53">
        <v>87</v>
      </c>
      <c r="N12" s="53">
        <v>14</v>
      </c>
      <c r="O12" s="47">
        <v>0</v>
      </c>
      <c r="P12" s="63"/>
      <c r="Q12" s="63"/>
      <c r="R12" s="63"/>
      <c r="S12" s="63"/>
      <c r="T12" s="47">
        <v>2</v>
      </c>
      <c r="U12" s="47">
        <v>1</v>
      </c>
      <c r="V12" s="47">
        <v>2</v>
      </c>
      <c r="W12" s="47">
        <v>4</v>
      </c>
      <c r="X12" s="47">
        <v>8</v>
      </c>
      <c r="Y12" s="47">
        <v>7</v>
      </c>
      <c r="Z12" s="47">
        <v>0</v>
      </c>
      <c r="AA12" s="47">
        <v>0</v>
      </c>
      <c r="AB12" s="53">
        <v>7</v>
      </c>
      <c r="AC12" s="53">
        <v>7</v>
      </c>
      <c r="AD12" s="47">
        <v>0</v>
      </c>
      <c r="AE12" s="32"/>
      <c r="AF12" s="32"/>
      <c r="AG12" s="32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7" ht="40.15" customHeight="1" x14ac:dyDescent="0.35">
      <c r="A13" s="38" t="s">
        <v>28</v>
      </c>
      <c r="B13" s="47">
        <v>550</v>
      </c>
      <c r="C13" s="47">
        <v>1</v>
      </c>
      <c r="D13" s="47">
        <v>185</v>
      </c>
      <c r="E13" s="47">
        <v>14</v>
      </c>
      <c r="F13" s="47">
        <v>0</v>
      </c>
      <c r="G13" s="47">
        <v>219</v>
      </c>
      <c r="H13" s="47">
        <v>126</v>
      </c>
      <c r="I13" s="47">
        <v>0</v>
      </c>
      <c r="J13" s="47">
        <v>0</v>
      </c>
      <c r="K13" s="47">
        <v>0</v>
      </c>
      <c r="L13" s="53">
        <v>260</v>
      </c>
      <c r="M13" s="53">
        <v>162</v>
      </c>
      <c r="N13" s="53">
        <v>50</v>
      </c>
      <c r="O13" s="47">
        <v>1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47">
        <v>0</v>
      </c>
      <c r="AE13" s="3"/>
      <c r="AF13" s="3"/>
      <c r="AG13" s="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7" ht="40.15" customHeight="1" x14ac:dyDescent="0.35">
      <c r="A14" s="38" t="s">
        <v>47</v>
      </c>
      <c r="B14" s="47">
        <v>119</v>
      </c>
      <c r="C14" s="47">
        <v>1</v>
      </c>
      <c r="D14" s="47">
        <v>20</v>
      </c>
      <c r="E14" s="47">
        <v>4</v>
      </c>
      <c r="F14" s="47">
        <v>0</v>
      </c>
      <c r="G14" s="47">
        <v>49</v>
      </c>
      <c r="H14" s="47">
        <v>40</v>
      </c>
      <c r="I14" s="47">
        <v>0</v>
      </c>
      <c r="J14" s="47">
        <v>0</v>
      </c>
      <c r="K14" s="47">
        <v>0</v>
      </c>
      <c r="L14" s="53">
        <v>66</v>
      </c>
      <c r="M14" s="53">
        <v>18</v>
      </c>
      <c r="N14" s="53">
        <v>8</v>
      </c>
      <c r="O14" s="47">
        <v>1</v>
      </c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47">
        <v>0</v>
      </c>
      <c r="AE14" s="3"/>
      <c r="AF14" s="3"/>
      <c r="AG14" s="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7" ht="40.15" customHeight="1" x14ac:dyDescent="0.35">
      <c r="A15" s="38" t="s">
        <v>41</v>
      </c>
      <c r="B15" s="47">
        <v>476</v>
      </c>
      <c r="C15" s="47">
        <v>1</v>
      </c>
      <c r="D15" s="47">
        <v>143</v>
      </c>
      <c r="E15" s="47">
        <v>7</v>
      </c>
      <c r="F15" s="47">
        <v>0</v>
      </c>
      <c r="G15" s="47">
        <v>232</v>
      </c>
      <c r="H15" s="47">
        <v>84</v>
      </c>
      <c r="I15" s="47">
        <v>0</v>
      </c>
      <c r="J15" s="47">
        <v>0</v>
      </c>
      <c r="K15" s="47">
        <v>0</v>
      </c>
      <c r="L15" s="53">
        <v>222</v>
      </c>
      <c r="M15" s="53">
        <v>130</v>
      </c>
      <c r="N15" s="53">
        <v>50</v>
      </c>
      <c r="O15" s="47">
        <v>0</v>
      </c>
      <c r="P15" s="63"/>
      <c r="Q15" s="63"/>
      <c r="R15" s="63"/>
      <c r="S15" s="63"/>
      <c r="T15" s="47">
        <v>65</v>
      </c>
      <c r="U15" s="47">
        <v>72</v>
      </c>
      <c r="V15" s="47">
        <v>137</v>
      </c>
      <c r="W15" s="47">
        <v>59</v>
      </c>
      <c r="X15" s="47">
        <v>243</v>
      </c>
      <c r="Y15" s="47">
        <v>183</v>
      </c>
      <c r="Z15" s="47">
        <v>0</v>
      </c>
      <c r="AA15" s="47">
        <v>0</v>
      </c>
      <c r="AB15" s="53">
        <v>201</v>
      </c>
      <c r="AC15" s="53">
        <v>254</v>
      </c>
      <c r="AD15" s="47">
        <v>0</v>
      </c>
      <c r="AE15" s="3"/>
      <c r="AF15" s="3"/>
      <c r="AG15" s="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7" ht="40.15" customHeight="1" x14ac:dyDescent="0.35">
      <c r="A16" s="38" t="s">
        <v>42</v>
      </c>
      <c r="B16" s="47">
        <v>347</v>
      </c>
      <c r="C16" s="47">
        <v>1</v>
      </c>
      <c r="D16" s="47">
        <v>91</v>
      </c>
      <c r="E16" s="47">
        <v>8</v>
      </c>
      <c r="F16" s="47">
        <v>0</v>
      </c>
      <c r="G16" s="47">
        <v>162</v>
      </c>
      <c r="H16" s="47">
        <v>67</v>
      </c>
      <c r="I16" s="47">
        <v>0</v>
      </c>
      <c r="J16" s="47">
        <v>0</v>
      </c>
      <c r="K16" s="47">
        <v>0</v>
      </c>
      <c r="L16" s="53">
        <v>181</v>
      </c>
      <c r="M16" s="53">
        <v>72</v>
      </c>
      <c r="N16" s="53">
        <v>26</v>
      </c>
      <c r="O16" s="47">
        <v>0</v>
      </c>
      <c r="P16" s="63"/>
      <c r="Q16" s="63"/>
      <c r="R16" s="63"/>
      <c r="S16" s="63"/>
      <c r="T16" s="47">
        <v>49</v>
      </c>
      <c r="U16" s="47">
        <v>38</v>
      </c>
      <c r="V16" s="47">
        <v>104</v>
      </c>
      <c r="W16" s="47">
        <v>34</v>
      </c>
      <c r="X16" s="47">
        <v>178</v>
      </c>
      <c r="Y16" s="47">
        <v>90</v>
      </c>
      <c r="Z16" s="47">
        <v>2</v>
      </c>
      <c r="AA16" s="47">
        <v>0</v>
      </c>
      <c r="AB16" s="53">
        <v>133</v>
      </c>
      <c r="AC16" s="53">
        <v>192</v>
      </c>
      <c r="AD16" s="47">
        <v>0</v>
      </c>
      <c r="AE16" s="3"/>
      <c r="AF16" s="3"/>
      <c r="AG16" s="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ht="40.15" customHeight="1" x14ac:dyDescent="0.35">
      <c r="A17" s="38" t="s">
        <v>29</v>
      </c>
      <c r="B17" s="47">
        <v>111</v>
      </c>
      <c r="C17" s="47">
        <v>1</v>
      </c>
      <c r="D17" s="47">
        <v>20</v>
      </c>
      <c r="E17" s="47">
        <v>5</v>
      </c>
      <c r="F17" s="47">
        <v>0</v>
      </c>
      <c r="G17" s="47">
        <v>60</v>
      </c>
      <c r="H17" s="47">
        <v>23</v>
      </c>
      <c r="I17" s="47">
        <v>0</v>
      </c>
      <c r="J17" s="47">
        <v>0</v>
      </c>
      <c r="K17" s="47">
        <v>0</v>
      </c>
      <c r="L17" s="53">
        <v>72</v>
      </c>
      <c r="M17" s="53">
        <v>17</v>
      </c>
      <c r="N17" s="53">
        <v>16</v>
      </c>
      <c r="O17" s="47">
        <v>0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47">
        <v>0</v>
      </c>
      <c r="AE17" s="32"/>
      <c r="AF17" s="32"/>
      <c r="AG17" s="32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ht="40.15" customHeight="1" x14ac:dyDescent="0.35">
      <c r="A18" s="38" t="s">
        <v>30</v>
      </c>
      <c r="B18" s="47">
        <v>34</v>
      </c>
      <c r="C18" s="47">
        <v>1</v>
      </c>
      <c r="D18" s="47">
        <v>6</v>
      </c>
      <c r="E18" s="47">
        <v>1</v>
      </c>
      <c r="F18" s="47">
        <v>0</v>
      </c>
      <c r="G18" s="47">
        <v>11</v>
      </c>
      <c r="H18" s="47">
        <v>16</v>
      </c>
      <c r="I18" s="47">
        <v>0</v>
      </c>
      <c r="J18" s="47">
        <v>0</v>
      </c>
      <c r="K18" s="47">
        <v>0</v>
      </c>
      <c r="L18" s="53">
        <v>20</v>
      </c>
      <c r="M18" s="53">
        <v>4</v>
      </c>
      <c r="N18" s="53">
        <v>1</v>
      </c>
      <c r="O18" s="47">
        <v>0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47">
        <v>0</v>
      </c>
      <c r="AE18" s="32"/>
      <c r="AF18" s="32"/>
      <c r="AG18" s="32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ht="40.15" customHeight="1" x14ac:dyDescent="0.35">
      <c r="A19" s="38" t="s">
        <v>59</v>
      </c>
      <c r="B19" s="47">
        <v>1513</v>
      </c>
      <c r="C19" s="47">
        <v>1</v>
      </c>
      <c r="D19" s="47">
        <v>384</v>
      </c>
      <c r="E19" s="47">
        <v>41</v>
      </c>
      <c r="F19" s="47">
        <v>0</v>
      </c>
      <c r="G19" s="47">
        <v>774</v>
      </c>
      <c r="H19" s="47">
        <v>271</v>
      </c>
      <c r="I19" s="47">
        <v>0</v>
      </c>
      <c r="J19" s="47">
        <v>0</v>
      </c>
      <c r="K19" s="47">
        <v>0</v>
      </c>
      <c r="L19" s="53">
        <v>716</v>
      </c>
      <c r="M19" s="53">
        <v>337</v>
      </c>
      <c r="N19" s="53">
        <v>118</v>
      </c>
      <c r="O19" s="47">
        <v>2</v>
      </c>
      <c r="P19" s="63"/>
      <c r="Q19" s="63"/>
      <c r="R19" s="63"/>
      <c r="S19" s="63"/>
      <c r="T19" s="47">
        <v>213</v>
      </c>
      <c r="U19" s="47">
        <v>196</v>
      </c>
      <c r="V19" s="47">
        <v>494</v>
      </c>
      <c r="W19" s="47">
        <v>176</v>
      </c>
      <c r="X19" s="47">
        <v>806</v>
      </c>
      <c r="Y19" s="47">
        <v>497</v>
      </c>
      <c r="Z19" s="47">
        <v>0</v>
      </c>
      <c r="AA19" s="47">
        <v>0</v>
      </c>
      <c r="AB19" s="53">
        <v>576</v>
      </c>
      <c r="AC19" s="53">
        <v>871</v>
      </c>
      <c r="AD19" s="47">
        <v>0</v>
      </c>
      <c r="AE19" s="3"/>
      <c r="AF19" s="3"/>
      <c r="AG19" s="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ht="40.15" customHeight="1" x14ac:dyDescent="0.35">
      <c r="A20" s="54" t="s">
        <v>31</v>
      </c>
      <c r="B20" s="53">
        <v>65</v>
      </c>
      <c r="C20" s="53">
        <v>1</v>
      </c>
      <c r="D20" s="53">
        <v>12</v>
      </c>
      <c r="E20" s="53">
        <v>0</v>
      </c>
      <c r="F20" s="47">
        <v>0</v>
      </c>
      <c r="G20" s="47">
        <v>40</v>
      </c>
      <c r="H20" s="47">
        <v>11</v>
      </c>
      <c r="I20" s="47">
        <v>0</v>
      </c>
      <c r="J20" s="47">
        <v>0</v>
      </c>
      <c r="K20" s="47">
        <v>0</v>
      </c>
      <c r="L20" s="53">
        <v>38</v>
      </c>
      <c r="M20" s="53">
        <v>15</v>
      </c>
      <c r="N20" s="53">
        <v>6</v>
      </c>
      <c r="O20" s="53">
        <v>0</v>
      </c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47">
        <v>0</v>
      </c>
      <c r="AE20" s="3"/>
      <c r="AF20" s="3"/>
      <c r="AG20" s="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ht="40.15" customHeight="1" x14ac:dyDescent="0.35">
      <c r="A21" s="38" t="s">
        <v>49</v>
      </c>
      <c r="B21" s="47">
        <v>97</v>
      </c>
      <c r="C21" s="47">
        <v>1</v>
      </c>
      <c r="D21" s="47">
        <v>21</v>
      </c>
      <c r="E21" s="47">
        <v>2</v>
      </c>
      <c r="F21" s="47">
        <v>0</v>
      </c>
      <c r="G21" s="47">
        <v>59</v>
      </c>
      <c r="H21" s="47">
        <v>13</v>
      </c>
      <c r="I21" s="47">
        <v>0</v>
      </c>
      <c r="J21" s="47">
        <v>0</v>
      </c>
      <c r="K21" s="47">
        <v>0</v>
      </c>
      <c r="L21" s="53">
        <v>50</v>
      </c>
      <c r="M21" s="53">
        <v>32</v>
      </c>
      <c r="N21" s="53">
        <v>8</v>
      </c>
      <c r="O21" s="47">
        <v>1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47">
        <v>0</v>
      </c>
      <c r="AE21" s="3"/>
      <c r="AF21" s="3"/>
      <c r="AG21" s="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ht="39.75" customHeight="1" x14ac:dyDescent="0.35">
      <c r="A22" s="38" t="s">
        <v>50</v>
      </c>
      <c r="B22" s="47">
        <v>671</v>
      </c>
      <c r="C22" s="47">
        <v>1</v>
      </c>
      <c r="D22" s="47">
        <v>216</v>
      </c>
      <c r="E22" s="47">
        <v>22</v>
      </c>
      <c r="F22" s="47">
        <v>0</v>
      </c>
      <c r="G22" s="47">
        <v>269</v>
      </c>
      <c r="H22" s="47">
        <v>151</v>
      </c>
      <c r="I22" s="47">
        <v>0</v>
      </c>
      <c r="J22" s="47">
        <v>1</v>
      </c>
      <c r="K22" s="47">
        <v>0</v>
      </c>
      <c r="L22" s="53">
        <v>307</v>
      </c>
      <c r="M22" s="53">
        <v>176</v>
      </c>
      <c r="N22" s="53">
        <v>76</v>
      </c>
      <c r="O22" s="47">
        <v>1</v>
      </c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47">
        <v>0</v>
      </c>
      <c r="AE22" s="3"/>
      <c r="AF22" s="3"/>
      <c r="AG22" s="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ht="40.15" customHeight="1" x14ac:dyDescent="0.35">
      <c r="A23" s="38" t="s">
        <v>43</v>
      </c>
      <c r="B23" s="47">
        <v>362</v>
      </c>
      <c r="C23" s="47">
        <v>1</v>
      </c>
      <c r="D23" s="47">
        <v>108</v>
      </c>
      <c r="E23" s="47">
        <v>95</v>
      </c>
      <c r="F23" s="47">
        <v>0</v>
      </c>
      <c r="G23" s="47">
        <v>167</v>
      </c>
      <c r="H23" s="47">
        <v>77</v>
      </c>
      <c r="I23" s="47">
        <v>0</v>
      </c>
      <c r="J23" s="47">
        <v>0</v>
      </c>
      <c r="K23" s="47">
        <v>0</v>
      </c>
      <c r="L23" s="53">
        <v>204</v>
      </c>
      <c r="M23" s="53">
        <v>92</v>
      </c>
      <c r="N23" s="53">
        <v>27</v>
      </c>
      <c r="O23" s="47">
        <v>0</v>
      </c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47">
        <v>0</v>
      </c>
      <c r="AE23" s="32"/>
      <c r="AF23" s="32"/>
      <c r="AG23" s="32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ht="40.15" customHeight="1" x14ac:dyDescent="0.35">
      <c r="A24" s="38" t="s">
        <v>60</v>
      </c>
      <c r="B24" s="47">
        <v>616</v>
      </c>
      <c r="C24" s="47">
        <v>1</v>
      </c>
      <c r="D24" s="47">
        <v>198</v>
      </c>
      <c r="E24" s="47">
        <v>14</v>
      </c>
      <c r="F24" s="47">
        <v>0</v>
      </c>
      <c r="G24" s="47">
        <v>249</v>
      </c>
      <c r="H24" s="47">
        <v>137</v>
      </c>
      <c r="I24" s="47">
        <v>0</v>
      </c>
      <c r="J24" s="47">
        <v>0</v>
      </c>
      <c r="K24" s="47">
        <v>0</v>
      </c>
      <c r="L24" s="53">
        <v>277</v>
      </c>
      <c r="M24" s="53">
        <v>158</v>
      </c>
      <c r="N24" s="53">
        <v>50</v>
      </c>
      <c r="O24" s="47">
        <v>0</v>
      </c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47">
        <v>0</v>
      </c>
      <c r="AE24" s="3"/>
      <c r="AF24" s="3"/>
      <c r="AG24" s="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ht="40.15" customHeight="1" x14ac:dyDescent="0.35">
      <c r="A25" s="54" t="s">
        <v>32</v>
      </c>
      <c r="B25" s="53">
        <v>14</v>
      </c>
      <c r="C25" s="53">
        <v>1</v>
      </c>
      <c r="D25" s="47">
        <v>6</v>
      </c>
      <c r="E25" s="47">
        <v>0</v>
      </c>
      <c r="F25" s="47">
        <v>0</v>
      </c>
      <c r="G25" s="47">
        <v>4</v>
      </c>
      <c r="H25" s="47">
        <v>3</v>
      </c>
      <c r="I25" s="47">
        <v>0</v>
      </c>
      <c r="J25" s="47">
        <v>0</v>
      </c>
      <c r="K25" s="47">
        <v>0</v>
      </c>
      <c r="L25" s="53">
        <v>7</v>
      </c>
      <c r="M25" s="53">
        <v>5</v>
      </c>
      <c r="N25" s="53">
        <v>2</v>
      </c>
      <c r="O25" s="53">
        <v>0</v>
      </c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47">
        <v>0</v>
      </c>
      <c r="AE25" s="3"/>
      <c r="AF25" s="3"/>
      <c r="AG25" s="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ht="40.15" customHeight="1" x14ac:dyDescent="0.35">
      <c r="A26" s="38" t="s">
        <v>33</v>
      </c>
      <c r="B26" s="47">
        <v>624</v>
      </c>
      <c r="C26" s="47">
        <v>1</v>
      </c>
      <c r="D26" s="47">
        <v>198</v>
      </c>
      <c r="E26" s="47">
        <v>21</v>
      </c>
      <c r="F26" s="47">
        <v>0</v>
      </c>
      <c r="G26" s="47">
        <v>245</v>
      </c>
      <c r="H26" s="47">
        <v>147</v>
      </c>
      <c r="I26" s="47">
        <v>0</v>
      </c>
      <c r="J26" s="47">
        <v>0</v>
      </c>
      <c r="K26" s="47">
        <v>0</v>
      </c>
      <c r="L26" s="53">
        <v>293</v>
      </c>
      <c r="M26" s="53">
        <v>193</v>
      </c>
      <c r="N26" s="53">
        <v>62</v>
      </c>
      <c r="O26" s="47">
        <v>1</v>
      </c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47">
        <v>1</v>
      </c>
      <c r="AE26" s="3"/>
      <c r="AF26" s="3"/>
      <c r="AG26" s="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ht="40.15" customHeight="1" x14ac:dyDescent="0.35">
      <c r="A27" s="38" t="s">
        <v>34</v>
      </c>
      <c r="B27" s="47">
        <v>113</v>
      </c>
      <c r="C27" s="47">
        <v>1</v>
      </c>
      <c r="D27" s="47">
        <v>23</v>
      </c>
      <c r="E27" s="47">
        <v>6</v>
      </c>
      <c r="F27" s="47">
        <v>0</v>
      </c>
      <c r="G27" s="47">
        <v>50</v>
      </c>
      <c r="H27" s="47">
        <v>32</v>
      </c>
      <c r="I27" s="47">
        <v>0</v>
      </c>
      <c r="J27" s="47">
        <v>0</v>
      </c>
      <c r="K27" s="47">
        <v>0</v>
      </c>
      <c r="L27" s="53">
        <v>70</v>
      </c>
      <c r="M27" s="53">
        <v>19</v>
      </c>
      <c r="N27" s="53">
        <v>8</v>
      </c>
      <c r="O27" s="47">
        <v>0</v>
      </c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47">
        <v>0</v>
      </c>
      <c r="AE27" s="3"/>
      <c r="AF27" s="3"/>
      <c r="AG27" s="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ht="40.15" customHeight="1" x14ac:dyDescent="0.35">
      <c r="A28" s="38" t="s">
        <v>63</v>
      </c>
      <c r="B28" s="47">
        <v>144</v>
      </c>
      <c r="C28" s="47">
        <v>1</v>
      </c>
      <c r="D28" s="47">
        <v>44</v>
      </c>
      <c r="E28" s="47">
        <v>8</v>
      </c>
      <c r="F28" s="47">
        <v>0</v>
      </c>
      <c r="G28" s="47">
        <v>46</v>
      </c>
      <c r="H28" s="47">
        <v>43</v>
      </c>
      <c r="I28" s="47">
        <v>0</v>
      </c>
      <c r="J28" s="47">
        <v>0</v>
      </c>
      <c r="K28" s="47">
        <v>1</v>
      </c>
      <c r="L28" s="53">
        <v>81</v>
      </c>
      <c r="M28" s="53">
        <v>32</v>
      </c>
      <c r="N28" s="53">
        <v>27</v>
      </c>
      <c r="O28" s="47">
        <v>0</v>
      </c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47">
        <v>0</v>
      </c>
      <c r="AE28" s="3"/>
      <c r="AF28" s="3"/>
      <c r="AG28" s="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ht="40.15" customHeight="1" x14ac:dyDescent="0.35">
      <c r="A29" s="38" t="s">
        <v>35</v>
      </c>
      <c r="B29" s="47">
        <v>526</v>
      </c>
      <c r="C29" s="47">
        <v>1</v>
      </c>
      <c r="D29" s="47">
        <v>111</v>
      </c>
      <c r="E29" s="47">
        <v>14</v>
      </c>
      <c r="F29" s="47">
        <v>0</v>
      </c>
      <c r="G29" s="47">
        <v>301</v>
      </c>
      <c r="H29" s="47">
        <v>93</v>
      </c>
      <c r="I29" s="47">
        <v>0</v>
      </c>
      <c r="J29" s="47">
        <v>0</v>
      </c>
      <c r="K29" s="47">
        <v>0</v>
      </c>
      <c r="L29" s="53">
        <v>305</v>
      </c>
      <c r="M29" s="53">
        <v>93</v>
      </c>
      <c r="N29" s="53">
        <v>33</v>
      </c>
      <c r="O29" s="47">
        <v>0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47">
        <v>0</v>
      </c>
      <c r="AE29" s="3"/>
      <c r="AF29" s="3"/>
      <c r="AG29" s="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ht="40.15" customHeight="1" x14ac:dyDescent="0.35">
      <c r="A30" s="38" t="s">
        <v>62</v>
      </c>
      <c r="B30" s="47">
        <v>698</v>
      </c>
      <c r="C30" s="47">
        <v>1</v>
      </c>
      <c r="D30" s="47">
        <v>137</v>
      </c>
      <c r="E30" s="47">
        <v>21</v>
      </c>
      <c r="F30" s="47">
        <v>0</v>
      </c>
      <c r="G30" s="47">
        <v>351</v>
      </c>
      <c r="H30" s="47">
        <v>171</v>
      </c>
      <c r="I30" s="47">
        <v>0</v>
      </c>
      <c r="J30" s="47">
        <v>0</v>
      </c>
      <c r="K30" s="47">
        <v>0</v>
      </c>
      <c r="L30" s="53">
        <v>407</v>
      </c>
      <c r="M30" s="53">
        <v>169</v>
      </c>
      <c r="N30" s="53">
        <v>42</v>
      </c>
      <c r="O30" s="47">
        <v>0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47">
        <v>0</v>
      </c>
      <c r="AE30" s="3"/>
      <c r="AF30" s="3"/>
      <c r="AG30" s="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ht="40.15" customHeight="1" x14ac:dyDescent="0.35">
      <c r="A31" s="38" t="s">
        <v>36</v>
      </c>
      <c r="B31" s="47">
        <v>236</v>
      </c>
      <c r="C31" s="47">
        <v>1</v>
      </c>
      <c r="D31" s="47">
        <v>60</v>
      </c>
      <c r="E31" s="47">
        <v>18</v>
      </c>
      <c r="F31" s="47">
        <v>0</v>
      </c>
      <c r="G31" s="47">
        <v>98</v>
      </c>
      <c r="H31" s="47">
        <v>55</v>
      </c>
      <c r="I31" s="47">
        <v>0</v>
      </c>
      <c r="J31" s="47">
        <v>0</v>
      </c>
      <c r="K31" s="47">
        <v>0</v>
      </c>
      <c r="L31" s="53">
        <v>132</v>
      </c>
      <c r="M31" s="53">
        <v>59</v>
      </c>
      <c r="N31" s="53">
        <v>29</v>
      </c>
      <c r="O31" s="47">
        <v>0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47">
        <v>0</v>
      </c>
      <c r="AE31" s="32"/>
      <c r="AF31" s="32"/>
      <c r="AG31" s="32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ht="40.15" customHeight="1" x14ac:dyDescent="0.35">
      <c r="A32" s="38" t="s">
        <v>44</v>
      </c>
      <c r="B32" s="47">
        <v>637</v>
      </c>
      <c r="C32" s="47">
        <v>1</v>
      </c>
      <c r="D32" s="53">
        <v>187</v>
      </c>
      <c r="E32" s="53">
        <v>23</v>
      </c>
      <c r="F32" s="53">
        <v>0</v>
      </c>
      <c r="G32" s="53">
        <v>286</v>
      </c>
      <c r="H32" s="53">
        <v>119</v>
      </c>
      <c r="I32" s="53">
        <v>0</v>
      </c>
      <c r="J32" s="53">
        <v>0</v>
      </c>
      <c r="K32" s="53">
        <v>0</v>
      </c>
      <c r="L32" s="53">
        <v>306</v>
      </c>
      <c r="M32" s="53">
        <v>158</v>
      </c>
      <c r="N32" s="53">
        <v>54</v>
      </c>
      <c r="O32" s="53">
        <v>1</v>
      </c>
      <c r="P32" s="63"/>
      <c r="Q32" s="63"/>
      <c r="R32" s="63"/>
      <c r="S32" s="63"/>
      <c r="T32" s="53">
        <v>91</v>
      </c>
      <c r="U32" s="53">
        <v>105</v>
      </c>
      <c r="V32" s="53">
        <v>246</v>
      </c>
      <c r="W32" s="53">
        <v>73</v>
      </c>
      <c r="X32" s="53">
        <v>330</v>
      </c>
      <c r="Y32" s="53">
        <v>148</v>
      </c>
      <c r="Z32" s="53">
        <v>2</v>
      </c>
      <c r="AA32" s="53">
        <v>0</v>
      </c>
      <c r="AB32" s="53">
        <v>291</v>
      </c>
      <c r="AC32" s="53">
        <v>326</v>
      </c>
      <c r="AD32" s="47">
        <v>0</v>
      </c>
      <c r="AE32" s="3"/>
      <c r="AF32" s="3"/>
      <c r="AG32" s="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ht="40.15" customHeight="1" x14ac:dyDescent="0.3">
      <c r="A33" s="51" t="s">
        <v>51</v>
      </c>
      <c r="B33" s="47">
        <v>155</v>
      </c>
      <c r="C33" s="47">
        <v>1</v>
      </c>
      <c r="D33" s="47">
        <v>60</v>
      </c>
      <c r="E33" s="47">
        <v>8</v>
      </c>
      <c r="F33" s="47">
        <v>0</v>
      </c>
      <c r="G33" s="47">
        <v>40</v>
      </c>
      <c r="H33" s="47">
        <v>41</v>
      </c>
      <c r="I33" s="47">
        <v>0</v>
      </c>
      <c r="J33" s="47">
        <v>0</v>
      </c>
      <c r="K33" s="47">
        <v>0</v>
      </c>
      <c r="L33" s="53">
        <v>56</v>
      </c>
      <c r="M33" s="53">
        <v>69</v>
      </c>
      <c r="N33" s="53">
        <v>14</v>
      </c>
      <c r="O33" s="47">
        <v>0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47">
        <v>0</v>
      </c>
      <c r="AE33" s="3"/>
      <c r="AF33" s="3"/>
      <c r="AG33" s="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ht="40.15" customHeight="1" x14ac:dyDescent="0.3">
      <c r="A34" s="51" t="s">
        <v>52</v>
      </c>
      <c r="B34" s="47">
        <v>129</v>
      </c>
      <c r="C34" s="47">
        <v>1</v>
      </c>
      <c r="D34" s="47">
        <v>55</v>
      </c>
      <c r="E34" s="47">
        <v>6</v>
      </c>
      <c r="F34" s="47">
        <v>0</v>
      </c>
      <c r="G34" s="47">
        <v>39</v>
      </c>
      <c r="H34" s="47">
        <v>24</v>
      </c>
      <c r="I34" s="47">
        <v>0</v>
      </c>
      <c r="J34" s="47">
        <v>0</v>
      </c>
      <c r="K34" s="47">
        <v>0</v>
      </c>
      <c r="L34" s="53">
        <v>48</v>
      </c>
      <c r="M34" s="53">
        <v>40</v>
      </c>
      <c r="N34" s="53">
        <v>11</v>
      </c>
      <c r="O34" s="47">
        <v>0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47">
        <v>0</v>
      </c>
      <c r="AE34" s="3"/>
      <c r="AF34" s="3"/>
      <c r="AG34" s="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ht="40.15" customHeight="1" x14ac:dyDescent="0.3">
      <c r="A35" s="51" t="s">
        <v>53</v>
      </c>
      <c r="B35" s="47">
        <v>133</v>
      </c>
      <c r="C35" s="47">
        <v>1</v>
      </c>
      <c r="D35" s="47">
        <v>61</v>
      </c>
      <c r="E35" s="47">
        <v>7</v>
      </c>
      <c r="F35" s="47">
        <v>0</v>
      </c>
      <c r="G35" s="47">
        <v>35</v>
      </c>
      <c r="H35" s="47">
        <v>21</v>
      </c>
      <c r="I35" s="47">
        <v>0</v>
      </c>
      <c r="J35" s="47">
        <v>0</v>
      </c>
      <c r="K35" s="47">
        <v>1</v>
      </c>
      <c r="L35" s="53">
        <v>44</v>
      </c>
      <c r="M35" s="53">
        <v>43</v>
      </c>
      <c r="N35" s="53">
        <v>16</v>
      </c>
      <c r="O35" s="47">
        <v>0</v>
      </c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47">
        <v>0</v>
      </c>
      <c r="AE35" s="3"/>
      <c r="AF35" s="3"/>
      <c r="AG35" s="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40.15" customHeight="1" x14ac:dyDescent="0.3">
      <c r="A36" s="51" t="s">
        <v>54</v>
      </c>
      <c r="B36" s="47">
        <v>113</v>
      </c>
      <c r="C36" s="47">
        <v>1</v>
      </c>
      <c r="D36" s="47">
        <v>46</v>
      </c>
      <c r="E36" s="47">
        <v>2</v>
      </c>
      <c r="F36" s="47">
        <v>0</v>
      </c>
      <c r="G36" s="47">
        <v>43</v>
      </c>
      <c r="H36" s="47">
        <v>20</v>
      </c>
      <c r="I36" s="47">
        <v>0</v>
      </c>
      <c r="J36" s="47">
        <v>0</v>
      </c>
      <c r="K36" s="47">
        <v>0</v>
      </c>
      <c r="L36" s="53">
        <v>48</v>
      </c>
      <c r="M36" s="53">
        <v>36</v>
      </c>
      <c r="N36" s="53">
        <v>14</v>
      </c>
      <c r="O36" s="47">
        <v>0</v>
      </c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47">
        <v>0</v>
      </c>
      <c r="AE36" s="3"/>
      <c r="AF36" s="3"/>
      <c r="AG36" s="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40.15" customHeight="1" x14ac:dyDescent="0.3">
      <c r="A37" s="51" t="s">
        <v>55</v>
      </c>
      <c r="B37" s="47">
        <v>253</v>
      </c>
      <c r="C37" s="47">
        <v>1</v>
      </c>
      <c r="D37" s="47">
        <v>118</v>
      </c>
      <c r="E37" s="47">
        <v>13</v>
      </c>
      <c r="F37" s="47">
        <v>0</v>
      </c>
      <c r="G37" s="47">
        <v>67</v>
      </c>
      <c r="H37" s="47">
        <v>49</v>
      </c>
      <c r="I37" s="47">
        <v>0</v>
      </c>
      <c r="J37" s="47">
        <v>0</v>
      </c>
      <c r="K37" s="47">
        <v>0</v>
      </c>
      <c r="L37" s="53">
        <v>101</v>
      </c>
      <c r="M37" s="53">
        <v>97</v>
      </c>
      <c r="N37" s="53">
        <v>24</v>
      </c>
      <c r="O37" s="47">
        <v>2</v>
      </c>
      <c r="P37" s="47">
        <v>89</v>
      </c>
      <c r="Q37" s="47">
        <v>60</v>
      </c>
      <c r="R37" s="47">
        <v>72</v>
      </c>
      <c r="S37" s="47">
        <v>1</v>
      </c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47">
        <v>0</v>
      </c>
      <c r="AE37" s="3"/>
      <c r="AF37" s="3"/>
      <c r="AG37" s="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ht="40.15" customHeight="1" x14ac:dyDescent="0.3">
      <c r="A38" s="51" t="s">
        <v>56</v>
      </c>
      <c r="B38" s="47">
        <v>149</v>
      </c>
      <c r="C38" s="47">
        <v>1</v>
      </c>
      <c r="D38" s="47">
        <v>56</v>
      </c>
      <c r="E38" s="47">
        <v>6</v>
      </c>
      <c r="F38" s="47">
        <v>0</v>
      </c>
      <c r="G38" s="47">
        <v>47</v>
      </c>
      <c r="H38" s="47">
        <v>34</v>
      </c>
      <c r="I38" s="47">
        <v>0</v>
      </c>
      <c r="J38" s="47">
        <v>0</v>
      </c>
      <c r="K38" s="47">
        <v>0</v>
      </c>
      <c r="L38" s="53">
        <v>49</v>
      </c>
      <c r="M38" s="53">
        <v>50</v>
      </c>
      <c r="N38" s="53">
        <v>13</v>
      </c>
      <c r="O38" s="47">
        <v>0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47">
        <v>0</v>
      </c>
      <c r="AE38" s="3"/>
      <c r="AF38" s="3"/>
      <c r="AG38" s="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ht="40.15" customHeight="1" x14ac:dyDescent="0.3">
      <c r="A39" s="51" t="s">
        <v>57</v>
      </c>
      <c r="B39" s="47">
        <v>150</v>
      </c>
      <c r="C39" s="47">
        <v>1</v>
      </c>
      <c r="D39" s="47">
        <v>70</v>
      </c>
      <c r="E39" s="47">
        <v>6</v>
      </c>
      <c r="F39" s="47">
        <v>0</v>
      </c>
      <c r="G39" s="47">
        <v>39</v>
      </c>
      <c r="H39" s="47">
        <v>28</v>
      </c>
      <c r="I39" s="47">
        <v>0</v>
      </c>
      <c r="J39" s="47">
        <v>0</v>
      </c>
      <c r="K39" s="47">
        <v>1</v>
      </c>
      <c r="L39" s="53">
        <v>56</v>
      </c>
      <c r="M39" s="53">
        <v>54</v>
      </c>
      <c r="N39" s="53">
        <v>20</v>
      </c>
      <c r="O39" s="47">
        <v>0</v>
      </c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47">
        <v>0</v>
      </c>
      <c r="AE39" s="3"/>
      <c r="AF39" s="3"/>
      <c r="AG39" s="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ht="40.15" customHeight="1" thickBot="1" x14ac:dyDescent="0.35">
      <c r="A40" s="52" t="s">
        <v>58</v>
      </c>
      <c r="B40" s="47">
        <v>126</v>
      </c>
      <c r="C40" s="47">
        <v>1</v>
      </c>
      <c r="D40" s="47">
        <v>38</v>
      </c>
      <c r="E40" s="47">
        <v>5</v>
      </c>
      <c r="F40" s="47">
        <v>0</v>
      </c>
      <c r="G40" s="47">
        <v>43</v>
      </c>
      <c r="H40" s="47">
        <v>36</v>
      </c>
      <c r="I40" s="47">
        <v>0</v>
      </c>
      <c r="J40" s="47">
        <v>0</v>
      </c>
      <c r="K40" s="47">
        <v>0</v>
      </c>
      <c r="L40" s="53">
        <v>66</v>
      </c>
      <c r="M40" s="53">
        <v>33</v>
      </c>
      <c r="N40" s="53">
        <v>10</v>
      </c>
      <c r="O40" s="47">
        <v>0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47">
        <v>0</v>
      </c>
      <c r="AE40" s="3"/>
      <c r="AF40" s="3"/>
      <c r="AG40" s="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ht="40.15" customHeight="1" thickBot="1" x14ac:dyDescent="0.35">
      <c r="A41" s="42" t="s">
        <v>46</v>
      </c>
      <c r="B41" s="55">
        <f>SUM(B12:B40)</f>
        <v>9469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ht="50.1" customHeight="1" thickBot="1" x14ac:dyDescent="0.35">
      <c r="A42" s="42" t="s">
        <v>37</v>
      </c>
      <c r="B42" s="48">
        <f>SUM(L10:AD10)</f>
        <v>15666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"/>
      <c r="AF42" s="5"/>
      <c r="AG42" s="5"/>
      <c r="AH42" s="5"/>
      <c r="AI42" s="8"/>
      <c r="AJ42" s="8"/>
      <c r="AK42" s="8"/>
      <c r="AL42" s="8"/>
      <c r="AM42" s="8"/>
      <c r="AN42" s="8"/>
      <c r="AO42" s="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ht="30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8"/>
      <c r="AJ43" s="8"/>
      <c r="AK43" s="8"/>
      <c r="AL43" s="8"/>
      <c r="AM43" s="8"/>
      <c r="AN43" s="8"/>
      <c r="AO43" s="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ht="30" customHeigh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8"/>
      <c r="AJ44" s="8"/>
      <c r="AK44" s="8"/>
      <c r="AL44" s="8"/>
      <c r="AM44" s="8"/>
      <c r="AN44" s="8"/>
      <c r="AO44" s="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ht="30" customHeigh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ht="30" customHeigh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ht="30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ht="30" customHeight="1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ht="30" customHeight="1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ht="30" customHeight="1" x14ac:dyDescent="0.25">
      <c r="A50" s="40"/>
      <c r="B50" s="40"/>
      <c r="C50" s="40"/>
      <c r="D50" s="24"/>
      <c r="E50" s="24"/>
      <c r="F50" s="24"/>
      <c r="G50" s="24"/>
      <c r="H50" s="24"/>
      <c r="I50" s="24"/>
      <c r="J50" s="24"/>
      <c r="K50" s="24"/>
      <c r="L50" s="40"/>
      <c r="M50" s="40"/>
      <c r="N50" s="40"/>
      <c r="O50" s="40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40"/>
      <c r="AC50" s="40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ht="30" customHeight="1" x14ac:dyDescent="0.25">
      <c r="A51" s="40"/>
      <c r="B51" s="40"/>
      <c r="C51" s="40"/>
      <c r="D51" s="24"/>
      <c r="E51" s="24"/>
      <c r="F51" s="24"/>
      <c r="G51" s="24"/>
      <c r="H51" s="24"/>
      <c r="I51" s="24"/>
      <c r="J51" s="24"/>
      <c r="K51" s="24"/>
      <c r="L51" s="40"/>
      <c r="M51" s="40"/>
      <c r="N51" s="40"/>
      <c r="O51" s="40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40"/>
      <c r="AC51" s="40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8"/>
      <c r="AQ51" s="28"/>
      <c r="AR51" s="28"/>
      <c r="AS51" s="37"/>
      <c r="AT51" s="28"/>
      <c r="AU51" s="28"/>
      <c r="AV51" s="28"/>
      <c r="AW51" s="28"/>
      <c r="AX51" s="28"/>
      <c r="AY51" s="28"/>
      <c r="AZ51" s="28"/>
      <c r="BA51" s="28"/>
    </row>
    <row r="52" spans="1:53" ht="30" customHeight="1" x14ac:dyDescent="0.25">
      <c r="A52" s="40"/>
      <c r="B52" s="40"/>
      <c r="C52" s="40"/>
      <c r="D52" s="24"/>
      <c r="E52" s="24"/>
      <c r="F52" s="24"/>
      <c r="G52" s="24"/>
      <c r="H52" s="24"/>
      <c r="I52" s="24"/>
      <c r="J52" s="24"/>
      <c r="K52" s="24"/>
      <c r="L52" s="40"/>
      <c r="M52" s="40"/>
      <c r="N52" s="40"/>
      <c r="O52" s="40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40"/>
      <c r="AC52" s="40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ht="30" customHeight="1" x14ac:dyDescent="0.25">
      <c r="A53" s="40"/>
      <c r="B53" s="40"/>
      <c r="C53" s="40"/>
      <c r="D53" s="6"/>
      <c r="E53" s="6"/>
      <c r="F53" s="6"/>
      <c r="G53" s="6"/>
      <c r="H53" s="6"/>
      <c r="I53" s="6"/>
      <c r="J53" s="6"/>
      <c r="K53" s="6"/>
      <c r="L53" s="40"/>
      <c r="M53" s="40"/>
      <c r="N53" s="40"/>
      <c r="O53" s="40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40"/>
      <c r="AC53" s="40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S53" s="11"/>
      <c r="AT53" s="14" t="s">
        <v>21</v>
      </c>
      <c r="AU53" s="11"/>
      <c r="AV53" s="11"/>
      <c r="AW53" s="11"/>
      <c r="AX53" s="11"/>
    </row>
    <row r="54" spans="1:53" ht="30" customHeight="1" thickBot="1" x14ac:dyDescent="0.3">
      <c r="A54" s="40"/>
      <c r="B54" s="40"/>
      <c r="C54" s="40"/>
      <c r="D54" s="6"/>
      <c r="E54" s="6"/>
      <c r="F54" s="6"/>
      <c r="G54" s="6"/>
      <c r="H54" s="6"/>
      <c r="I54" s="6"/>
      <c r="J54" s="6"/>
      <c r="K54" s="6"/>
      <c r="L54" s="40"/>
      <c r="M54" s="40"/>
      <c r="N54" s="40"/>
      <c r="O54" s="40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40"/>
      <c r="AC54" s="40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S54" s="14" t="s">
        <v>3</v>
      </c>
      <c r="AT54" s="11"/>
      <c r="AV54" s="14" t="s">
        <v>19</v>
      </c>
      <c r="AW54" s="15">
        <f>$C$11</f>
        <v>1</v>
      </c>
    </row>
    <row r="55" spans="1:53" ht="30" customHeight="1" thickTop="1" x14ac:dyDescent="0.25">
      <c r="A55" s="40"/>
      <c r="B55" s="40"/>
      <c r="C55" s="40"/>
      <c r="D55" s="6"/>
      <c r="E55" s="6"/>
      <c r="F55" s="6"/>
      <c r="G55" s="6"/>
      <c r="H55" s="6"/>
      <c r="I55" s="6"/>
      <c r="J55" s="6"/>
      <c r="K55" s="6"/>
      <c r="L55" s="40"/>
      <c r="M55" s="40"/>
      <c r="N55" s="40"/>
      <c r="O55" s="40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40"/>
      <c r="AC55" s="40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S55" s="16"/>
      <c r="AT55" s="16"/>
      <c r="AU55" s="17" t="s">
        <v>17</v>
      </c>
      <c r="AV55" s="16"/>
      <c r="AW55" s="18"/>
    </row>
    <row r="56" spans="1:53" ht="30" customHeight="1" thickBot="1" x14ac:dyDescent="0.3">
      <c r="A56" s="40"/>
      <c r="B56" s="40"/>
      <c r="C56" s="40"/>
      <c r="D56" s="6"/>
      <c r="E56" s="6"/>
      <c r="F56" s="6"/>
      <c r="G56" s="6"/>
      <c r="H56" s="6"/>
      <c r="I56" s="6"/>
      <c r="J56" s="6"/>
      <c r="K56" s="6"/>
      <c r="L56" s="40"/>
      <c r="M56" s="40"/>
      <c r="N56" s="40"/>
      <c r="O56" s="40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40"/>
      <c r="AC56" s="40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S56" s="14" t="s">
        <v>4</v>
      </c>
      <c r="AT56" s="19" t="s">
        <v>16</v>
      </c>
      <c r="AU56" s="20" t="s">
        <v>18</v>
      </c>
      <c r="AV56" s="20" t="s">
        <v>20</v>
      </c>
    </row>
    <row r="57" spans="1:53" ht="30" customHeight="1" thickTop="1" x14ac:dyDescent="0.25">
      <c r="A57" s="40"/>
      <c r="B57" s="40"/>
      <c r="C57" s="40"/>
      <c r="D57" s="6"/>
      <c r="E57" s="6"/>
      <c r="F57" s="6"/>
      <c r="G57" s="6"/>
      <c r="H57" s="6"/>
      <c r="I57" s="6"/>
      <c r="J57" s="6"/>
      <c r="K57" s="6"/>
      <c r="L57" s="40"/>
      <c r="M57" s="40"/>
      <c r="N57" s="40"/>
      <c r="O57" s="40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40"/>
      <c r="AC57" s="40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S57" s="21"/>
      <c r="AT57" s="21"/>
    </row>
    <row r="58" spans="1:53" ht="30" customHeight="1" x14ac:dyDescent="0.25">
      <c r="A58" s="40"/>
      <c r="B58" s="40"/>
      <c r="C58" s="40"/>
      <c r="D58" s="6"/>
      <c r="E58" s="6"/>
      <c r="F58" s="6"/>
      <c r="G58" s="6"/>
      <c r="H58" s="6"/>
      <c r="I58" s="6"/>
      <c r="J58" s="6"/>
      <c r="K58" s="6"/>
      <c r="L58" s="40"/>
      <c r="M58" s="40"/>
      <c r="N58" s="40"/>
      <c r="O58" s="40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40"/>
      <c r="AC58" s="40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S58" s="13" t="s">
        <v>13</v>
      </c>
      <c r="AT58" s="12" t="e">
        <f>#REF!</f>
        <v>#REF!</v>
      </c>
      <c r="AU58" s="22" t="e">
        <f>#REF!+#REF!+#REF!+#REF!+#REF!+#REF!+#REF!+#REF!+#REF!+#REF!+#REF!</f>
        <v>#REF!</v>
      </c>
      <c r="AV58" s="12" t="e">
        <f>#REF!+#REF!+#REF!+#REF!+#REF!+#REF!+#REF!+#REF!+#REF!+#REF!+#REF!+#REF!+#REF!+#REF!+#REF!+#REF!+#REF!</f>
        <v>#REF!</v>
      </c>
    </row>
    <row r="59" spans="1:53" ht="30" customHeight="1" x14ac:dyDescent="0.25">
      <c r="A59" s="40"/>
      <c r="B59" s="40"/>
      <c r="C59" s="40"/>
      <c r="D59" s="6"/>
      <c r="E59" s="6"/>
      <c r="F59" s="6"/>
      <c r="G59" s="6"/>
      <c r="H59" s="6"/>
      <c r="I59" s="6"/>
      <c r="J59" s="6"/>
      <c r="K59" s="6"/>
      <c r="L59" s="40"/>
      <c r="M59" s="40"/>
      <c r="N59" s="40"/>
      <c r="O59" s="40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40"/>
      <c r="AC59" s="40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U59" s="22"/>
    </row>
    <row r="60" spans="1:53" ht="30" customHeight="1" thickBot="1" x14ac:dyDescent="0.3">
      <c r="A60" s="40"/>
      <c r="B60" s="40"/>
      <c r="C60" s="40"/>
      <c r="D60" s="6"/>
      <c r="E60" s="6"/>
      <c r="F60" s="6"/>
      <c r="G60" s="6"/>
      <c r="H60" s="6"/>
      <c r="I60" s="6"/>
      <c r="J60" s="6"/>
      <c r="K60" s="6"/>
      <c r="L60" s="40"/>
      <c r="M60" s="40"/>
      <c r="N60" s="40"/>
      <c r="O60" s="40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40"/>
      <c r="AC60" s="40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53" ht="30" customHeight="1" thickTop="1" x14ac:dyDescent="0.25">
      <c r="A61" s="40"/>
      <c r="B61" s="40"/>
      <c r="C61" s="40"/>
      <c r="D61" s="6"/>
      <c r="E61" s="6"/>
      <c r="F61" s="6"/>
      <c r="G61" s="6"/>
      <c r="H61" s="6"/>
      <c r="I61" s="6"/>
      <c r="J61" s="6"/>
      <c r="K61" s="6"/>
      <c r="L61" s="40"/>
      <c r="M61" s="40"/>
      <c r="N61" s="40"/>
      <c r="O61" s="40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40"/>
      <c r="AC61" s="40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S61" s="16"/>
      <c r="AT61" s="16"/>
      <c r="AU61" s="17" t="s">
        <v>17</v>
      </c>
      <c r="AV61" s="16"/>
      <c r="AW61" s="18"/>
    </row>
    <row r="62" spans="1:53" ht="30" customHeight="1" thickBot="1" x14ac:dyDescent="0.3">
      <c r="A62" s="40"/>
      <c r="B62" s="40"/>
      <c r="C62" s="40"/>
      <c r="D62" s="6"/>
      <c r="E62" s="6"/>
      <c r="F62" s="6"/>
      <c r="G62" s="6"/>
      <c r="H62" s="6"/>
      <c r="I62" s="6"/>
      <c r="J62" s="6"/>
      <c r="K62" s="6"/>
      <c r="L62" s="40"/>
      <c r="M62" s="40"/>
      <c r="N62" s="40"/>
      <c r="O62" s="40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40"/>
      <c r="AC62" s="40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S62" s="14" t="s">
        <v>5</v>
      </c>
      <c r="AT62" s="19" t="s">
        <v>16</v>
      </c>
      <c r="AU62" s="20" t="s">
        <v>18</v>
      </c>
      <c r="AV62" s="20" t="s">
        <v>20</v>
      </c>
    </row>
    <row r="63" spans="1:53" ht="30" customHeight="1" thickTop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40"/>
      <c r="M63" s="40"/>
      <c r="N63" s="40"/>
      <c r="O63" s="40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40"/>
      <c r="AC63" s="40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S63" s="21"/>
      <c r="AT63" s="21"/>
    </row>
    <row r="64" spans="1:53" ht="10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40"/>
      <c r="M64" s="40"/>
      <c r="N64" s="40"/>
      <c r="O64" s="40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40"/>
      <c r="AC64" s="40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U64" s="22" t="e">
        <f>#REF!+#REF!+#REF!+#REF!+#REF!+#REF!+#REF!+#REF!+#REF!+#REF!+#REF!</f>
        <v>#REF!</v>
      </c>
      <c r="AV64" s="12" t="e">
        <f>#REF!+#REF!+#REF!+#REF!+#REF!+#REF!+#REF!+#REF!+#REF!+#REF!+#REF!+#REF!+#REF!+#REF!+#REF!+#REF!+#REF!</f>
        <v>#REF!</v>
      </c>
    </row>
    <row r="65" spans="1:49" ht="10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40"/>
      <c r="M65" s="40"/>
      <c r="N65" s="40"/>
      <c r="O65" s="40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40"/>
      <c r="AC65" s="40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U65" s="22"/>
    </row>
    <row r="66" spans="1:49" ht="10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40"/>
      <c r="M66" s="40"/>
      <c r="N66" s="40"/>
      <c r="O66" s="40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40"/>
      <c r="AC66" s="40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U66" s="22"/>
    </row>
    <row r="67" spans="1:49" ht="10.5" customHeight="1" thickBot="1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40"/>
      <c r="M67" s="40"/>
      <c r="N67" s="40"/>
      <c r="O67" s="40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40"/>
      <c r="AC67" s="40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9" ht="13.5" customHeight="1" thickTop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40"/>
      <c r="M68" s="40"/>
      <c r="N68" s="40"/>
      <c r="O68" s="40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40"/>
      <c r="AC68" s="40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S68" s="16"/>
      <c r="AT68" s="16"/>
      <c r="AU68" s="17" t="s">
        <v>17</v>
      </c>
      <c r="AV68" s="16"/>
      <c r="AW68" s="18"/>
    </row>
    <row r="69" spans="1:49" ht="13.5" customHeight="1" thickBot="1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40"/>
      <c r="M69" s="40"/>
      <c r="N69" s="40"/>
      <c r="O69" s="40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40"/>
      <c r="AC69" s="40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S69" s="14" t="s">
        <v>6</v>
      </c>
      <c r="AT69" s="19" t="s">
        <v>16</v>
      </c>
      <c r="AU69" s="20" t="s">
        <v>18</v>
      </c>
      <c r="AV69" s="20" t="s">
        <v>20</v>
      </c>
    </row>
    <row r="70" spans="1:49" ht="10.5" customHeight="1" thickTop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40"/>
      <c r="M70" s="40"/>
      <c r="N70" s="40"/>
      <c r="O70" s="40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40"/>
      <c r="AC70" s="40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S70" s="21"/>
      <c r="AT70" s="21"/>
    </row>
    <row r="71" spans="1:49" ht="10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40"/>
      <c r="M71" s="40"/>
      <c r="N71" s="40"/>
      <c r="O71" s="40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40"/>
      <c r="AC71" s="40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T71" s="12" t="e">
        <f>#REF!</f>
        <v>#REF!</v>
      </c>
      <c r="AU71" s="22" t="e">
        <f>#REF!+#REF!+#REF!+#REF!+#REF!+#REF!+#REF!+#REF!+#REF!+#REF!+#REF!</f>
        <v>#REF!</v>
      </c>
      <c r="AV71" s="12" t="e">
        <f>#REF!+#REF!+#REF!+#REF!+#REF!+#REF!+#REF!+#REF!+#REF!+#REF!+#REF!+#REF!+#REF!+#REF!+#REF!+#REF!+#REF!</f>
        <v>#REF!</v>
      </c>
    </row>
    <row r="72" spans="1:49" ht="10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40"/>
      <c r="M72" s="40"/>
      <c r="N72" s="40"/>
      <c r="O72" s="40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40"/>
      <c r="AC72" s="40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U72" s="22"/>
    </row>
    <row r="73" spans="1:49" ht="10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40"/>
      <c r="M73" s="40"/>
      <c r="N73" s="40"/>
      <c r="O73" s="40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40"/>
      <c r="AC73" s="40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U73" s="22"/>
    </row>
    <row r="74" spans="1:49" ht="10.5" customHeight="1" thickBot="1" x14ac:dyDescent="0.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40"/>
      <c r="M74" s="40"/>
      <c r="N74" s="40"/>
      <c r="O74" s="40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40"/>
      <c r="AC74" s="40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9" ht="13.5" customHeight="1" thickTop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40"/>
      <c r="M75" s="40"/>
      <c r="N75" s="40"/>
      <c r="O75" s="40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40"/>
      <c r="AC75" s="40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S75" s="16"/>
      <c r="AT75" s="16"/>
      <c r="AU75" s="17" t="s">
        <v>17</v>
      </c>
      <c r="AV75" s="16"/>
      <c r="AW75" s="18"/>
    </row>
    <row r="76" spans="1:49" ht="13.5" customHeight="1" thickBot="1" x14ac:dyDescent="0.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40"/>
      <c r="M76" s="40"/>
      <c r="N76" s="40"/>
      <c r="O76" s="40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40"/>
      <c r="AC76" s="40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S76" s="14" t="s">
        <v>7</v>
      </c>
      <c r="AT76" s="19" t="s">
        <v>16</v>
      </c>
      <c r="AU76" s="20" t="s">
        <v>18</v>
      </c>
      <c r="AV76" s="20" t="s">
        <v>20</v>
      </c>
    </row>
    <row r="77" spans="1:49" ht="10.5" customHeight="1" thickTop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40"/>
      <c r="M77" s="40"/>
      <c r="N77" s="40"/>
      <c r="O77" s="40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40"/>
      <c r="AC77" s="40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S77" s="21"/>
      <c r="AT77" s="21"/>
    </row>
    <row r="78" spans="1:49" ht="10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40"/>
      <c r="M78" s="40"/>
      <c r="N78" s="40"/>
      <c r="O78" s="40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40"/>
      <c r="AC78" s="40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T78" s="12" t="e">
        <f>#REF!</f>
        <v>#REF!</v>
      </c>
      <c r="AU78" s="22" t="e">
        <f>#REF!+#REF!+#REF!+#REF!+#REF!+#REF!+#REF!+#REF!+#REF!+#REF!+#REF!</f>
        <v>#REF!</v>
      </c>
      <c r="AV78" s="12" t="e">
        <f>#REF!+#REF!+#REF!+#REF!+#REF!+#REF!+#REF!+#REF!+#REF!+#REF!+#REF!+#REF!+#REF!+#REF!+#REF!+#REF!+#REF!</f>
        <v>#REF!</v>
      </c>
    </row>
    <row r="79" spans="1:49" ht="10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40"/>
      <c r="M79" s="40"/>
      <c r="N79" s="40"/>
      <c r="O79" s="40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40"/>
      <c r="AC79" s="40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U79" s="22"/>
    </row>
    <row r="80" spans="1:49" ht="10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40"/>
      <c r="M80" s="40"/>
      <c r="N80" s="40"/>
      <c r="O80" s="40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40"/>
      <c r="AC80" s="40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U80" s="22"/>
    </row>
    <row r="81" spans="1:49" ht="10.5" customHeight="1" thickBot="1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40"/>
      <c r="M81" s="40"/>
      <c r="N81" s="40"/>
      <c r="O81" s="40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40"/>
      <c r="AC81" s="40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9" ht="13.5" customHeight="1" thickTop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40"/>
      <c r="M82" s="40"/>
      <c r="N82" s="40"/>
      <c r="O82" s="40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40"/>
      <c r="AC82" s="40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S82" s="16"/>
      <c r="AT82" s="16"/>
      <c r="AU82" s="17" t="s">
        <v>17</v>
      </c>
      <c r="AV82" s="16"/>
      <c r="AW82" s="18"/>
    </row>
    <row r="83" spans="1:49" ht="13.5" customHeight="1" thickBo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40"/>
      <c r="M83" s="40"/>
      <c r="N83" s="40"/>
      <c r="O83" s="40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40"/>
      <c r="AC83" s="40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S83" s="14" t="s">
        <v>8</v>
      </c>
      <c r="AT83" s="19" t="s">
        <v>16</v>
      </c>
      <c r="AU83" s="20" t="s">
        <v>18</v>
      </c>
      <c r="AV83" s="20" t="s">
        <v>20</v>
      </c>
    </row>
    <row r="84" spans="1:49" ht="10.5" customHeight="1" thickTop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40"/>
      <c r="M84" s="40"/>
      <c r="N84" s="40"/>
      <c r="O84" s="40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40"/>
      <c r="AC84" s="40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S84" s="21"/>
      <c r="AT84" s="21"/>
    </row>
    <row r="85" spans="1:49" ht="10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40"/>
      <c r="M85" s="40"/>
      <c r="N85" s="40"/>
      <c r="O85" s="40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40"/>
      <c r="AC85" s="40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T85" s="12" t="e">
        <f>#REF!</f>
        <v>#REF!</v>
      </c>
      <c r="AU85" s="22" t="e">
        <f>#REF!+#REF!+#REF!+#REF!+#REF!+#REF!+#REF!+#REF!+#REF!+#REF!+#REF!</f>
        <v>#REF!</v>
      </c>
      <c r="AV85" s="12" t="e">
        <f>#REF!+#REF!+#REF!+#REF!+#REF!+#REF!+#REF!+#REF!+#REF!+#REF!+#REF!+#REF!+#REF!+#REF!+#REF!+#REF!+#REF!</f>
        <v>#REF!</v>
      </c>
    </row>
    <row r="86" spans="1:49" ht="10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40"/>
      <c r="M86" s="40"/>
      <c r="N86" s="40"/>
      <c r="O86" s="40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40"/>
      <c r="AC86" s="40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U86" s="22"/>
    </row>
    <row r="87" spans="1:49" ht="10.5" customHeight="1" thickBot="1" x14ac:dyDescent="0.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40"/>
      <c r="M87" s="40"/>
      <c r="N87" s="40"/>
      <c r="O87" s="40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40"/>
      <c r="AC87" s="40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9" ht="13.5" customHeight="1" thickTop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40"/>
      <c r="M88" s="40"/>
      <c r="N88" s="40"/>
      <c r="O88" s="40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40"/>
      <c r="AC88" s="40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S88" s="16"/>
      <c r="AU88" s="17" t="s">
        <v>17</v>
      </c>
      <c r="AV88" s="16"/>
      <c r="AW88" s="18"/>
    </row>
    <row r="89" spans="1:49" ht="13.5" customHeight="1" thickBot="1" x14ac:dyDescent="0.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40"/>
      <c r="M89" s="40"/>
      <c r="N89" s="40"/>
      <c r="O89" s="40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40"/>
      <c r="AC89" s="40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S89" s="14" t="s">
        <v>9</v>
      </c>
      <c r="AU89" s="20" t="s">
        <v>18</v>
      </c>
      <c r="AV89" s="20" t="s">
        <v>20</v>
      </c>
    </row>
    <row r="90" spans="1:49" ht="10.5" customHeight="1" thickTop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40"/>
      <c r="M90" s="40"/>
      <c r="N90" s="40"/>
      <c r="O90" s="40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40"/>
      <c r="AC90" s="40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S90" s="21"/>
    </row>
    <row r="91" spans="1:49" ht="10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40"/>
      <c r="M91" s="40"/>
      <c r="N91" s="40"/>
      <c r="O91" s="40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40"/>
      <c r="AC91" s="40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T91" s="12" t="e">
        <f>#REF!</f>
        <v>#REF!</v>
      </c>
      <c r="AU91" s="22" t="e">
        <f>#REF!+#REF!+#REF!+#REF!+#REF!+#REF!+#REF!+#REF!+#REF!+#REF!+#REF!</f>
        <v>#REF!</v>
      </c>
      <c r="AV91" s="12" t="e">
        <f>#REF!+#REF!+#REF!+#REF!+#REF!+#REF!+#REF!+#REF!+#REF!+#REF!+#REF!+#REF!+#REF!+#REF!+#REF!+#REF!+#REF!</f>
        <v>#REF!</v>
      </c>
    </row>
    <row r="92" spans="1:49" ht="10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40"/>
      <c r="M92" s="40"/>
      <c r="N92" s="40"/>
      <c r="O92" s="40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40"/>
      <c r="AC92" s="40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U92" s="22"/>
    </row>
    <row r="93" spans="1:49" ht="10.5" customHeight="1" thickBot="1" x14ac:dyDescent="0.3">
      <c r="A93" s="1"/>
      <c r="B93" s="6"/>
      <c r="C93" s="1"/>
      <c r="D93" s="1"/>
      <c r="E93" s="1"/>
      <c r="F93" s="1"/>
      <c r="G93" s="1"/>
      <c r="H93" s="1"/>
      <c r="I93" s="1"/>
      <c r="J93" s="1"/>
      <c r="K93" s="1"/>
      <c r="L93" s="41"/>
      <c r="M93" s="41"/>
      <c r="N93" s="41"/>
      <c r="O93" s="4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41"/>
      <c r="AC93" s="41"/>
      <c r="AD93" s="1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9" ht="13.5" customHeight="1" thickTop="1" x14ac:dyDescent="0.25">
      <c r="A94" s="1"/>
      <c r="B94" s="6"/>
      <c r="C94" s="1"/>
      <c r="D94" s="1"/>
      <c r="E94" s="1"/>
      <c r="F94" s="1"/>
      <c r="G94" s="1"/>
      <c r="H94" s="1"/>
      <c r="I94" s="1"/>
      <c r="J94" s="1"/>
      <c r="K94" s="1"/>
      <c r="L94" s="41"/>
      <c r="M94" s="41"/>
      <c r="N94" s="41"/>
      <c r="O94" s="4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41"/>
      <c r="AC94" s="41"/>
      <c r="AD94" s="1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S94" s="16"/>
      <c r="AT94" s="11"/>
      <c r="AU94" s="17" t="s">
        <v>17</v>
      </c>
      <c r="AV94" s="16"/>
      <c r="AW94" s="18"/>
    </row>
    <row r="95" spans="1:49" ht="13.5" customHeight="1" thickBot="1" x14ac:dyDescent="0.3">
      <c r="A95" s="1"/>
      <c r="B95" s="6"/>
      <c r="C95" s="1"/>
      <c r="D95" s="1"/>
      <c r="E95" s="1"/>
      <c r="F95" s="1"/>
      <c r="G95" s="1"/>
      <c r="H95" s="1"/>
      <c r="I95" s="1"/>
      <c r="J95" s="1"/>
      <c r="K95" s="1"/>
      <c r="L95" s="41"/>
      <c r="M95" s="41"/>
      <c r="N95" s="41"/>
      <c r="O95" s="4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41"/>
      <c r="AC95" s="41"/>
      <c r="AD95" s="1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S95" s="14" t="s">
        <v>10</v>
      </c>
      <c r="AT95" s="19" t="s">
        <v>16</v>
      </c>
      <c r="AU95" s="20" t="s">
        <v>18</v>
      </c>
      <c r="AV95" s="20" t="s">
        <v>20</v>
      </c>
    </row>
    <row r="96" spans="1:49" ht="10.5" customHeight="1" thickTop="1" x14ac:dyDescent="0.25">
      <c r="A96" s="1"/>
      <c r="B96" s="6"/>
      <c r="C96" s="1"/>
      <c r="D96" s="1"/>
      <c r="E96" s="1"/>
      <c r="F96" s="1"/>
      <c r="G96" s="1"/>
      <c r="H96" s="1"/>
      <c r="I96" s="1"/>
      <c r="J96" s="1"/>
      <c r="K96" s="1"/>
      <c r="L96" s="41"/>
      <c r="M96" s="41"/>
      <c r="N96" s="41"/>
      <c r="O96" s="4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41"/>
      <c r="AC96" s="41"/>
      <c r="AD96" s="1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S96" s="21"/>
      <c r="AT96" s="21"/>
    </row>
    <row r="97" spans="1:49" ht="10.5" customHeight="1" x14ac:dyDescent="0.25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40"/>
      <c r="M97" s="40"/>
      <c r="N97" s="40"/>
      <c r="O97" s="4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40"/>
      <c r="AC97" s="40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T97" s="12" t="e">
        <f>#REF!</f>
        <v>#REF!</v>
      </c>
      <c r="AU97" s="22" t="e">
        <f>#REF!+#REF!+#REF!+#REF!+#REF!+#REF!+#REF!+#REF!+#REF!+#REF!+#REF!</f>
        <v>#REF!</v>
      </c>
      <c r="AV97" s="12" t="e">
        <f>#REF!+#REF!+#REF!+#REF!+#REF!+#REF!+#REF!+#REF!+#REF!+#REF!+#REF!+#REF!+#REF!+#REF!+#REF!+#REF!+#REF!</f>
        <v>#REF!</v>
      </c>
    </row>
    <row r="98" spans="1:49" ht="10.5" customHeight="1" x14ac:dyDescent="0.25">
      <c r="A98" s="1"/>
      <c r="B98" s="6"/>
      <c r="C98" s="6"/>
      <c r="D98" s="6"/>
      <c r="E98" s="6"/>
      <c r="F98" s="6"/>
      <c r="G98" s="6"/>
      <c r="H98" s="6"/>
      <c r="I98" s="6"/>
      <c r="J98" s="6"/>
      <c r="K98" s="6"/>
      <c r="L98" s="40"/>
      <c r="M98" s="40"/>
      <c r="N98" s="40"/>
      <c r="O98" s="40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40"/>
      <c r="AC98" s="40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U98" s="22"/>
    </row>
    <row r="99" spans="1:49" ht="10.5" customHeight="1" thickBot="1" x14ac:dyDescent="0.3">
      <c r="A99" s="1"/>
      <c r="B99" s="6"/>
      <c r="C99" s="1"/>
      <c r="D99" s="1"/>
      <c r="E99" s="1"/>
      <c r="F99" s="1"/>
      <c r="G99" s="1"/>
      <c r="H99" s="1"/>
      <c r="I99" s="1"/>
      <c r="J99" s="1"/>
      <c r="K99" s="1"/>
      <c r="L99" s="41"/>
      <c r="M99" s="41"/>
      <c r="N99" s="41"/>
      <c r="O99" s="4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41"/>
      <c r="AC99" s="41"/>
      <c r="AD99" s="1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9" ht="13.5" customHeight="1" thickTop="1" x14ac:dyDescent="0.25">
      <c r="A100" s="1"/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41"/>
      <c r="M100" s="41"/>
      <c r="N100" s="41"/>
      <c r="O100" s="4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41"/>
      <c r="AC100" s="41"/>
      <c r="AD100" s="1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S100" s="16"/>
      <c r="AU100" s="17" t="s">
        <v>17</v>
      </c>
      <c r="AV100" s="16"/>
      <c r="AW100" s="18"/>
    </row>
    <row r="101" spans="1:49" ht="13.5" customHeight="1" thickBot="1" x14ac:dyDescent="0.3">
      <c r="A101" s="1"/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41"/>
      <c r="M101" s="41"/>
      <c r="N101" s="41"/>
      <c r="O101" s="4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41"/>
      <c r="AC101" s="41"/>
      <c r="AD101" s="1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S101" s="14" t="s">
        <v>11</v>
      </c>
      <c r="AU101" s="20" t="s">
        <v>18</v>
      </c>
      <c r="AV101" s="20" t="s">
        <v>20</v>
      </c>
    </row>
    <row r="102" spans="1:49" ht="10.5" customHeight="1" thickTop="1" x14ac:dyDescent="0.25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40"/>
      <c r="M102" s="40"/>
      <c r="N102" s="40"/>
      <c r="O102" s="40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40"/>
      <c r="AC102" s="40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S102" s="21"/>
    </row>
    <row r="103" spans="1:49" ht="10.5" customHeight="1" x14ac:dyDescent="0.25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0"/>
      <c r="M103" s="40"/>
      <c r="N103" s="40"/>
      <c r="O103" s="40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40"/>
      <c r="AC103" s="40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T103" s="12" t="e">
        <f>#REF!</f>
        <v>#REF!</v>
      </c>
      <c r="AU103" s="22" t="e">
        <f>#REF!+#REF!+#REF!+#REF!+#REF!+#REF!+#REF!+#REF!+#REF!+#REF!+#REF!</f>
        <v>#REF!</v>
      </c>
      <c r="AV103" s="12" t="e">
        <f>#REF!+#REF!+#REF!+#REF!+#REF!+#REF!+#REF!+#REF!+#REF!+#REF!+#REF!+#REF!+#REF!+#REF!+#REF!+#REF!+#REF!</f>
        <v>#REF!</v>
      </c>
    </row>
    <row r="104" spans="1:49" ht="10.5" customHeight="1" x14ac:dyDescent="0.25">
      <c r="A104" s="1"/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41"/>
      <c r="M104" s="41"/>
      <c r="N104" s="41"/>
      <c r="O104" s="4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41"/>
      <c r="AC104" s="41"/>
      <c r="AD104" s="1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U104" s="22"/>
    </row>
    <row r="105" spans="1:49" ht="10.5" customHeight="1" x14ac:dyDescent="0.25">
      <c r="A105" s="1"/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41"/>
      <c r="M105" s="41"/>
      <c r="N105" s="41"/>
      <c r="O105" s="4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41"/>
      <c r="AC105" s="41"/>
      <c r="AD105" s="1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U105" s="22"/>
    </row>
    <row r="106" spans="1:49" ht="13.5" customHeight="1" thickBot="1" x14ac:dyDescent="0.3">
      <c r="A106" s="1"/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41"/>
      <c r="M106" s="41"/>
      <c r="N106" s="41"/>
      <c r="O106" s="4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41"/>
      <c r="AC106" s="41"/>
      <c r="AD106" s="1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S106" s="11"/>
      <c r="AT106" s="11"/>
      <c r="AV106" s="11"/>
      <c r="AW106" s="15"/>
    </row>
    <row r="107" spans="1:49" ht="13.5" customHeight="1" thickTop="1" x14ac:dyDescent="0.25">
      <c r="A107" s="6"/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41"/>
      <c r="M107" s="41"/>
      <c r="N107" s="41"/>
      <c r="O107" s="4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41"/>
      <c r="AC107" s="41"/>
      <c r="AD107" s="1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S107" s="16"/>
      <c r="AT107" s="11"/>
      <c r="AU107" s="17" t="s">
        <v>17</v>
      </c>
      <c r="AV107" s="16"/>
      <c r="AW107" s="18"/>
    </row>
    <row r="108" spans="1:49" ht="13.5" customHeight="1" thickBot="1" x14ac:dyDescent="0.3">
      <c r="A108" s="6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41"/>
      <c r="M108" s="41"/>
      <c r="N108" s="41"/>
      <c r="O108" s="4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41"/>
      <c r="AC108" s="41"/>
      <c r="AD108" s="1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S108" s="14" t="s">
        <v>12</v>
      </c>
      <c r="AT108" s="19" t="s">
        <v>16</v>
      </c>
      <c r="AU108" s="20" t="s">
        <v>18</v>
      </c>
      <c r="AV108" s="20" t="s">
        <v>20</v>
      </c>
    </row>
    <row r="109" spans="1:49" ht="10.5" customHeight="1" thickTop="1" x14ac:dyDescent="0.25">
      <c r="A109" s="1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41"/>
      <c r="M109" s="41"/>
      <c r="N109" s="41"/>
      <c r="O109" s="4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41"/>
      <c r="AC109" s="41"/>
      <c r="AD109" s="1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S109" s="21"/>
      <c r="AT109" s="21"/>
    </row>
    <row r="110" spans="1:49" ht="10.5" customHeight="1" x14ac:dyDescent="0.25">
      <c r="A110" s="1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41"/>
      <c r="M110" s="41"/>
      <c r="N110" s="41"/>
      <c r="O110" s="4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41"/>
      <c r="AC110" s="41"/>
      <c r="AD110" s="1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T110" s="12" t="e">
        <f>#REF!</f>
        <v>#REF!</v>
      </c>
      <c r="AU110" s="22" t="e">
        <f>#REF!+#REF!+#REF!+#REF!+#REF!+#REF!+#REF!+#REF!+#REF!+#REF!+#REF!</f>
        <v>#REF!</v>
      </c>
      <c r="AV110" s="12" t="e">
        <f>#REF!+#REF!+#REF!+#REF!+#REF!+#REF!+#REF!+#REF!+#REF!+#REF!+#REF!+#REF!+#REF!+#REF!+#REF!+#REF!+#REF!</f>
        <v>#REF!</v>
      </c>
    </row>
    <row r="111" spans="1:49" ht="10.5" customHeight="1" thickBot="1" x14ac:dyDescent="0.3">
      <c r="A111" s="1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41"/>
      <c r="M111" s="41"/>
      <c r="N111" s="41"/>
      <c r="O111" s="4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41"/>
      <c r="AC111" s="41"/>
      <c r="AD111" s="1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U111" s="22"/>
    </row>
    <row r="112" spans="1:49" ht="13.5" customHeight="1" thickTop="1" x14ac:dyDescent="0.25">
      <c r="A112" s="1"/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41"/>
      <c r="M112" s="41"/>
      <c r="N112" s="41"/>
      <c r="O112" s="4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41"/>
      <c r="AC112" s="41"/>
      <c r="AD112" s="1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S112" s="16"/>
      <c r="AT112" s="16"/>
      <c r="AU112" s="16"/>
      <c r="AV112" s="16"/>
      <c r="AW112" s="18"/>
    </row>
    <row r="113" spans="1:49" ht="13.5" customHeight="1" x14ac:dyDescent="0.25">
      <c r="A113" s="1"/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41"/>
      <c r="M113" s="41"/>
      <c r="N113" s="41"/>
      <c r="O113" s="4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41"/>
      <c r="AC113" s="41"/>
      <c r="AD113" s="1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S113" s="11"/>
      <c r="AT113" s="14" t="s">
        <v>21</v>
      </c>
      <c r="AU113" s="11"/>
      <c r="AV113" s="11"/>
      <c r="AW113" s="11"/>
    </row>
    <row r="114" spans="1:49" ht="13.5" customHeight="1" thickBot="1" x14ac:dyDescent="0.3">
      <c r="A114" s="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40"/>
      <c r="M114" s="40"/>
      <c r="N114" s="40"/>
      <c r="O114" s="40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40"/>
      <c r="AC114" s="40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S114" s="14" t="s">
        <v>3</v>
      </c>
      <c r="AT114" s="11"/>
      <c r="AV114" s="14" t="s">
        <v>19</v>
      </c>
      <c r="AW114" s="15">
        <f>$C$11</f>
        <v>1</v>
      </c>
    </row>
    <row r="115" spans="1:49" ht="13.5" customHeight="1" thickTop="1" x14ac:dyDescent="0.25">
      <c r="A115" s="1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41"/>
      <c r="M115" s="41"/>
      <c r="N115" s="41"/>
      <c r="O115" s="4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41"/>
      <c r="AC115" s="41"/>
      <c r="AD115" s="1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S115" s="16"/>
      <c r="AT115" s="16"/>
      <c r="AU115" s="17" t="s">
        <v>17</v>
      </c>
      <c r="AV115" s="16"/>
      <c r="AW115" s="18"/>
    </row>
    <row r="116" spans="1:49" ht="13.5" customHeight="1" thickBot="1" x14ac:dyDescent="0.3">
      <c r="A116" s="1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41"/>
      <c r="M116" s="41"/>
      <c r="N116" s="41"/>
      <c r="O116" s="4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41"/>
      <c r="AC116" s="41"/>
      <c r="AD116" s="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S116" s="14" t="s">
        <v>4</v>
      </c>
      <c r="AT116" s="19" t="s">
        <v>16</v>
      </c>
      <c r="AU116" s="20" t="s">
        <v>18</v>
      </c>
      <c r="AV116" s="20" t="s">
        <v>20</v>
      </c>
    </row>
    <row r="117" spans="1:49" ht="10.5" customHeight="1" thickTop="1" x14ac:dyDescent="0.25">
      <c r="A117" s="1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41"/>
      <c r="M117" s="41"/>
      <c r="N117" s="41"/>
      <c r="O117" s="4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41"/>
      <c r="AC117" s="41"/>
      <c r="AD117" s="1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S117" s="21"/>
      <c r="AT117" s="21"/>
    </row>
    <row r="118" spans="1:49" ht="10.5" customHeight="1" x14ac:dyDescent="0.25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40"/>
      <c r="M118" s="40"/>
      <c r="N118" s="40"/>
      <c r="O118" s="40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40"/>
      <c r="AC118" s="40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S118" s="13"/>
      <c r="AT118" s="12" t="e">
        <f>#REF!</f>
        <v>#REF!</v>
      </c>
      <c r="AU118" s="22" t="e">
        <f>#REF!+#REF!+#REF!+#REF!+#REF!+#REF!+#REF!+#REF!+#REF!+#REF!+#REF!</f>
        <v>#REF!</v>
      </c>
      <c r="AV118" s="12" t="e">
        <f>#REF!+#REF!+#REF!+#REF!+#REF!+#REF!+#REF!+#REF!+#REF!+#REF!+#REF!+#REF!+#REF!+#REF!+#REF!+#REF!+#REF!</f>
        <v>#REF!</v>
      </c>
    </row>
    <row r="119" spans="1:49" ht="10.5" customHeight="1" x14ac:dyDescent="0.25">
      <c r="A119" s="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40"/>
      <c r="M119" s="40"/>
      <c r="N119" s="40"/>
      <c r="O119" s="40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40"/>
      <c r="AC119" s="40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U119" s="22"/>
    </row>
    <row r="120" spans="1:49" ht="10.5" customHeight="1" thickBot="1" x14ac:dyDescent="0.3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40"/>
      <c r="M120" s="40"/>
      <c r="N120" s="40"/>
      <c r="O120" s="40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40"/>
      <c r="AC120" s="40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9" ht="13.5" customHeight="1" thickTop="1" x14ac:dyDescent="0.25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40"/>
      <c r="M121" s="40"/>
      <c r="N121" s="40"/>
      <c r="O121" s="40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40"/>
      <c r="AC121" s="40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S121" s="16"/>
      <c r="AT121" s="16"/>
      <c r="AU121" s="17" t="s">
        <v>17</v>
      </c>
      <c r="AV121" s="16"/>
      <c r="AW121" s="18"/>
    </row>
    <row r="122" spans="1:49" ht="13.5" customHeight="1" thickBot="1" x14ac:dyDescent="0.3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40"/>
      <c r="M122" s="40"/>
      <c r="N122" s="40"/>
      <c r="O122" s="40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40"/>
      <c r="AC122" s="40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S122" s="14" t="s">
        <v>5</v>
      </c>
      <c r="AT122" s="19" t="s">
        <v>16</v>
      </c>
      <c r="AU122" s="20" t="s">
        <v>18</v>
      </c>
      <c r="AV122" s="20" t="s">
        <v>20</v>
      </c>
    </row>
    <row r="123" spans="1:49" ht="10.5" customHeight="1" thickTop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40"/>
      <c r="M123" s="40"/>
      <c r="N123" s="40"/>
      <c r="O123" s="40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40"/>
      <c r="AC123" s="40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S123" s="21"/>
      <c r="AT123" s="21"/>
    </row>
    <row r="124" spans="1:49" ht="10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40"/>
      <c r="M124" s="40"/>
      <c r="N124" s="40"/>
      <c r="O124" s="40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40"/>
      <c r="AC124" s="40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U124" s="22" t="e">
        <f>#REF!+#REF!+#REF!+#REF!+#REF!+#REF!+#REF!+#REF!+#REF!+#REF!+#REF!</f>
        <v>#REF!</v>
      </c>
      <c r="AV124" s="12" t="e">
        <f>#REF!+#REF!+#REF!+#REF!+#REF!+#REF!+#REF!+#REF!+#REF!+#REF!+#REF!+#REF!+#REF!+#REF!+#REF!+#REF!+#REF!</f>
        <v>#REF!</v>
      </c>
    </row>
    <row r="125" spans="1:49" ht="10.5" customHeight="1" x14ac:dyDescent="0.25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40"/>
      <c r="M125" s="40"/>
      <c r="N125" s="40"/>
      <c r="O125" s="40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40"/>
      <c r="AC125" s="40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U125" s="22"/>
    </row>
    <row r="126" spans="1:49" ht="10.5" customHeight="1" x14ac:dyDescent="0.25">
      <c r="A126" s="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40"/>
      <c r="M126" s="40"/>
      <c r="N126" s="40"/>
      <c r="O126" s="40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40"/>
      <c r="AC126" s="40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U126" s="22"/>
    </row>
    <row r="127" spans="1:49" ht="10.5" customHeight="1" thickBot="1" x14ac:dyDescent="0.3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40"/>
      <c r="M127" s="40"/>
      <c r="N127" s="40"/>
      <c r="O127" s="40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40"/>
      <c r="AC127" s="40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9" ht="13.5" customHeight="1" thickTop="1" x14ac:dyDescent="0.25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40"/>
      <c r="M128" s="40"/>
      <c r="N128" s="40"/>
      <c r="O128" s="40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40"/>
      <c r="AC128" s="40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S128" s="16"/>
      <c r="AT128" s="16"/>
      <c r="AU128" s="17" t="s">
        <v>17</v>
      </c>
      <c r="AV128" s="16"/>
      <c r="AW128" s="18"/>
    </row>
    <row r="129" spans="1:49" ht="13.5" customHeight="1" thickBot="1" x14ac:dyDescent="0.3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40"/>
      <c r="M129" s="40"/>
      <c r="N129" s="40"/>
      <c r="O129" s="40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40"/>
      <c r="AC129" s="40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S129" s="14" t="s">
        <v>6</v>
      </c>
      <c r="AT129" s="19" t="s">
        <v>16</v>
      </c>
      <c r="AU129" s="20" t="s">
        <v>18</v>
      </c>
      <c r="AV129" s="20" t="s">
        <v>20</v>
      </c>
    </row>
    <row r="130" spans="1:49" ht="10.5" customHeight="1" thickTop="1" x14ac:dyDescent="0.25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40"/>
      <c r="M130" s="40"/>
      <c r="N130" s="40"/>
      <c r="O130" s="40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40"/>
      <c r="AC130" s="40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S130" s="21"/>
      <c r="AT130" s="21"/>
    </row>
    <row r="131" spans="1:49" ht="10.5" customHeight="1" x14ac:dyDescent="0.25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40"/>
      <c r="M131" s="40"/>
      <c r="N131" s="40"/>
      <c r="O131" s="40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40"/>
      <c r="AC131" s="40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T131" s="12" t="e">
        <f>#REF!</f>
        <v>#REF!</v>
      </c>
      <c r="AU131" s="22" t="e">
        <f>#REF!+#REF!+#REF!+#REF!+#REF!+#REF!+#REF!+#REF!+#REF!+#REF!+#REF!</f>
        <v>#REF!</v>
      </c>
      <c r="AV131" s="12" t="e">
        <f>#REF!+#REF!+#REF!+#REF!+#REF!+#REF!+#REF!+#REF!+#REF!+#REF!+#REF!+#REF!+#REF!+#REF!+#REF!+#REF!+#REF!</f>
        <v>#REF!</v>
      </c>
    </row>
    <row r="132" spans="1:49" ht="10.5" customHeight="1" x14ac:dyDescent="0.25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40"/>
      <c r="M132" s="40"/>
      <c r="N132" s="40"/>
      <c r="O132" s="40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40"/>
      <c r="AC132" s="40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U132" s="22"/>
    </row>
    <row r="133" spans="1:49" ht="10.5" customHeight="1" x14ac:dyDescent="0.25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40"/>
      <c r="M133" s="40"/>
      <c r="N133" s="40"/>
      <c r="O133" s="40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40"/>
      <c r="AC133" s="40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U133" s="22"/>
    </row>
    <row r="134" spans="1:49" ht="13.5" customHeight="1" thickBot="1" x14ac:dyDescent="0.3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40"/>
      <c r="M134" s="40"/>
      <c r="N134" s="40"/>
      <c r="O134" s="40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40"/>
      <c r="AC134" s="40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9" ht="13.5" customHeight="1" thickTop="1" x14ac:dyDescent="0.25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40"/>
      <c r="M135" s="40"/>
      <c r="N135" s="40"/>
      <c r="O135" s="40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40"/>
      <c r="AC135" s="40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S135" s="16"/>
      <c r="AT135" s="16"/>
      <c r="AU135" s="17" t="s">
        <v>17</v>
      </c>
      <c r="AV135" s="16"/>
      <c r="AW135" s="18"/>
    </row>
    <row r="136" spans="1:49" ht="10.5" customHeight="1" thickBot="1" x14ac:dyDescent="0.3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40"/>
      <c r="M136" s="40"/>
      <c r="N136" s="40"/>
      <c r="O136" s="40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40"/>
      <c r="AC136" s="40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S136" s="14" t="s">
        <v>7</v>
      </c>
      <c r="AT136" s="19" t="s">
        <v>16</v>
      </c>
      <c r="AU136" s="20" t="s">
        <v>18</v>
      </c>
      <c r="AV136" s="20" t="s">
        <v>20</v>
      </c>
    </row>
    <row r="137" spans="1:49" ht="10.5" customHeight="1" thickTop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40"/>
      <c r="M137" s="40"/>
      <c r="N137" s="40"/>
      <c r="O137" s="40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40"/>
      <c r="AC137" s="40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S137" s="21"/>
      <c r="AT137" s="21"/>
    </row>
    <row r="138" spans="1:49" ht="10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40"/>
      <c r="M138" s="40"/>
      <c r="N138" s="40"/>
      <c r="O138" s="40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40"/>
      <c r="AC138" s="40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T138" s="12" t="e">
        <f>#REF!</f>
        <v>#REF!</v>
      </c>
      <c r="AU138" s="22" t="e">
        <f>#REF!+#REF!+#REF!+#REF!+#REF!+#REF!+#REF!+#REF!+#REF!+#REF!+#REF!</f>
        <v>#REF!</v>
      </c>
      <c r="AV138" s="12" t="e">
        <f>#REF!+#REF!+#REF!+#REF!+#REF!+#REF!+#REF!+#REF!+#REF!+#REF!+#REF!+#REF!+#REF!+#REF!+#REF!+#REF!+#REF!</f>
        <v>#REF!</v>
      </c>
    </row>
    <row r="139" spans="1:49" ht="10.5" customHeight="1" x14ac:dyDescent="0.25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40"/>
      <c r="M139" s="40"/>
      <c r="N139" s="40"/>
      <c r="O139" s="40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40"/>
      <c r="AC139" s="40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U139" s="22"/>
    </row>
    <row r="140" spans="1:49" ht="13.5" customHeight="1" x14ac:dyDescent="0.25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40"/>
      <c r="M140" s="40"/>
      <c r="N140" s="40"/>
      <c r="O140" s="40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40"/>
      <c r="AC140" s="40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U140" s="22"/>
    </row>
    <row r="141" spans="1:49" ht="13.5" customHeight="1" thickBot="1" x14ac:dyDescent="0.3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40"/>
      <c r="M141" s="40"/>
      <c r="N141" s="40"/>
      <c r="O141" s="40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40"/>
      <c r="AC141" s="40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9" ht="10.5" customHeight="1" thickTop="1" x14ac:dyDescent="0.25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40"/>
      <c r="M142" s="40"/>
      <c r="N142" s="40"/>
      <c r="O142" s="40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40"/>
      <c r="AC142" s="40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S142" s="16"/>
      <c r="AT142" s="16"/>
      <c r="AU142" s="17" t="s">
        <v>17</v>
      </c>
      <c r="AV142" s="16"/>
      <c r="AW142" s="18"/>
    </row>
    <row r="143" spans="1:49" ht="10.5" customHeight="1" thickBot="1" x14ac:dyDescent="0.3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40"/>
      <c r="M143" s="40"/>
      <c r="N143" s="40"/>
      <c r="O143" s="40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40"/>
      <c r="AC143" s="40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S143" s="14" t="s">
        <v>8</v>
      </c>
      <c r="AT143" s="19" t="s">
        <v>16</v>
      </c>
      <c r="AU143" s="20" t="s">
        <v>18</v>
      </c>
      <c r="AV143" s="20" t="s">
        <v>20</v>
      </c>
    </row>
    <row r="144" spans="1:49" ht="10.5" customHeight="1" thickTop="1" x14ac:dyDescent="0.25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40"/>
      <c r="M144" s="40"/>
      <c r="N144" s="40"/>
      <c r="O144" s="40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40"/>
      <c r="AC144" s="40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S144" s="21"/>
      <c r="AT144" s="21"/>
    </row>
    <row r="145" spans="1:49" ht="10.5" customHeight="1" x14ac:dyDescent="0.25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40"/>
      <c r="M145" s="40"/>
      <c r="N145" s="40"/>
      <c r="O145" s="40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40"/>
      <c r="AC145" s="40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T145" s="12" t="e">
        <f>#REF!</f>
        <v>#REF!</v>
      </c>
      <c r="AU145" s="22" t="e">
        <f>#REF!+#REF!+#REF!+#REF!+#REF!+#REF!+#REF!+#REF!+#REF!+#REF!+#REF!</f>
        <v>#REF!</v>
      </c>
      <c r="AV145" s="12" t="e">
        <f>#REF!+#REF!+#REF!+#REF!+#REF!+#REF!+#REF!+#REF!+#REF!+#REF!+#REF!+#REF!+#REF!+#REF!+#REF!+#REF!+#REF!</f>
        <v>#REF!</v>
      </c>
    </row>
    <row r="146" spans="1:49" ht="13.5" customHeight="1" x14ac:dyDescent="0.25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40"/>
      <c r="M146" s="40"/>
      <c r="N146" s="40"/>
      <c r="O146" s="40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40"/>
      <c r="AC146" s="40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U146" s="22"/>
    </row>
    <row r="147" spans="1:49" ht="13.5" customHeight="1" thickBot="1" x14ac:dyDescent="0.3">
      <c r="A147" s="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40"/>
      <c r="M147" s="40"/>
      <c r="N147" s="40"/>
      <c r="O147" s="40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40"/>
      <c r="AC147" s="40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9" ht="10.5" customHeight="1" thickTop="1" x14ac:dyDescent="0.25">
      <c r="A148" s="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40"/>
      <c r="M148" s="40"/>
      <c r="N148" s="40"/>
      <c r="O148" s="40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40"/>
      <c r="AC148" s="40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S148" s="16"/>
      <c r="AU148" s="17" t="s">
        <v>17</v>
      </c>
      <c r="AV148" s="16"/>
      <c r="AW148" s="18"/>
    </row>
    <row r="149" spans="1:49" ht="10.5" customHeight="1" thickBot="1" x14ac:dyDescent="0.3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40"/>
      <c r="M149" s="40"/>
      <c r="N149" s="40"/>
      <c r="O149" s="40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40"/>
      <c r="AC149" s="40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S149" s="14" t="s">
        <v>9</v>
      </c>
      <c r="AU149" s="20" t="s">
        <v>18</v>
      </c>
      <c r="AV149" s="20" t="s">
        <v>20</v>
      </c>
    </row>
    <row r="150" spans="1:49" ht="10.5" customHeight="1" thickTop="1" x14ac:dyDescent="0.25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40"/>
      <c r="M150" s="40"/>
      <c r="N150" s="40"/>
      <c r="O150" s="40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40"/>
      <c r="AC150" s="40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S150" s="21"/>
    </row>
    <row r="151" spans="1:49" ht="13.5" customHeight="1" x14ac:dyDescent="0.25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40"/>
      <c r="M151" s="40"/>
      <c r="N151" s="40"/>
      <c r="O151" s="40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40"/>
      <c r="AC151" s="40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T151" s="12" t="e">
        <f>#REF!</f>
        <v>#REF!</v>
      </c>
      <c r="AU151" s="22" t="e">
        <f>#REF!+#REF!+#REF!+#REF!+#REF!+#REF!+#REF!+#REF!+#REF!+#REF!+#REF!</f>
        <v>#REF!</v>
      </c>
      <c r="AV151" s="12" t="e">
        <f>#REF!+#REF!+#REF!+#REF!+#REF!+#REF!+#REF!+#REF!+#REF!+#REF!+#REF!+#REF!+#REF!+#REF!+#REF!+#REF!+#REF!</f>
        <v>#REF!</v>
      </c>
    </row>
    <row r="152" spans="1:49" ht="13.5" customHeight="1" x14ac:dyDescent="0.25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40"/>
      <c r="M152" s="40"/>
      <c r="N152" s="40"/>
      <c r="O152" s="40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40"/>
      <c r="AC152" s="40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U152" s="22"/>
    </row>
    <row r="153" spans="1:49" ht="10.5" customHeight="1" thickBot="1" x14ac:dyDescent="0.3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40"/>
      <c r="M153" s="40"/>
      <c r="N153" s="40"/>
      <c r="O153" s="40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40"/>
      <c r="AC153" s="40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9" ht="10.5" customHeight="1" thickTop="1" x14ac:dyDescent="0.25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40"/>
      <c r="M154" s="40"/>
      <c r="N154" s="40"/>
      <c r="O154" s="40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40"/>
      <c r="AC154" s="40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S154" s="16"/>
      <c r="AT154" s="11"/>
      <c r="AU154" s="17" t="s">
        <v>17</v>
      </c>
      <c r="AV154" s="16"/>
      <c r="AW154" s="18"/>
    </row>
    <row r="155" spans="1:49" ht="10.5" customHeight="1" thickBot="1" x14ac:dyDescent="0.3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40"/>
      <c r="M155" s="40"/>
      <c r="N155" s="40"/>
      <c r="O155" s="40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40"/>
      <c r="AC155" s="40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S155" s="14" t="s">
        <v>10</v>
      </c>
      <c r="AT155" s="19" t="s">
        <v>16</v>
      </c>
      <c r="AU155" s="20" t="s">
        <v>18</v>
      </c>
      <c r="AV155" s="20" t="s">
        <v>20</v>
      </c>
    </row>
    <row r="156" spans="1:49" ht="10.5" customHeight="1" thickTop="1" x14ac:dyDescent="0.25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40"/>
      <c r="M156" s="40"/>
      <c r="N156" s="40"/>
      <c r="O156" s="40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40"/>
      <c r="AC156" s="40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S156" s="21"/>
      <c r="AT156" s="21"/>
    </row>
    <row r="157" spans="1:49" ht="13.5" customHeight="1" x14ac:dyDescent="0.25">
      <c r="A157" s="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40"/>
      <c r="M157" s="40"/>
      <c r="N157" s="40"/>
      <c r="O157" s="40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40"/>
      <c r="AC157" s="40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T157" s="12" t="e">
        <f>#REF!</f>
        <v>#REF!</v>
      </c>
      <c r="AU157" s="22" t="e">
        <f>#REF!+#REF!+#REF!+#REF!+#REF!+#REF!+#REF!+#REF!+#REF!+#REF!+#REF!</f>
        <v>#REF!</v>
      </c>
      <c r="AV157" s="12" t="e">
        <f>#REF!+#REF!+#REF!+#REF!+#REF!+#REF!+#REF!+#REF!+#REF!+#REF!+#REF!+#REF!+#REF!+#REF!+#REF!+#REF!+#REF!</f>
        <v>#REF!</v>
      </c>
    </row>
    <row r="158" spans="1:49" ht="13.5" customHeight="1" x14ac:dyDescent="0.25">
      <c r="A158" s="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40"/>
      <c r="M158" s="40"/>
      <c r="N158" s="40"/>
      <c r="O158" s="40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40"/>
      <c r="AC158" s="40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U158" s="22"/>
    </row>
    <row r="159" spans="1:49" ht="10.5" customHeight="1" thickBot="1" x14ac:dyDescent="0.3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40"/>
      <c r="M159" s="40"/>
      <c r="N159" s="40"/>
      <c r="O159" s="40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40"/>
      <c r="AC159" s="40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9" ht="10.5" customHeight="1" thickTop="1" x14ac:dyDescent="0.25">
      <c r="A160" s="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40"/>
      <c r="M160" s="40"/>
      <c r="N160" s="40"/>
      <c r="O160" s="40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40"/>
      <c r="AC160" s="40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S160" s="16"/>
      <c r="AU160" s="17" t="s">
        <v>17</v>
      </c>
      <c r="AV160" s="16"/>
      <c r="AW160" s="18"/>
    </row>
    <row r="161" spans="1:49" ht="10.5" customHeight="1" thickBot="1" x14ac:dyDescent="0.3">
      <c r="A161" s="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40"/>
      <c r="M161" s="40"/>
      <c r="N161" s="40"/>
      <c r="O161" s="40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40"/>
      <c r="AC161" s="40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S161" s="14" t="s">
        <v>11</v>
      </c>
      <c r="AU161" s="20" t="s">
        <v>18</v>
      </c>
      <c r="AV161" s="20" t="s">
        <v>20</v>
      </c>
    </row>
    <row r="162" spans="1:49" ht="10.5" customHeight="1" thickTop="1" x14ac:dyDescent="0.25">
      <c r="A162" s="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40"/>
      <c r="M162" s="40"/>
      <c r="N162" s="40"/>
      <c r="O162" s="40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40"/>
      <c r="AC162" s="40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S162" s="21"/>
    </row>
    <row r="163" spans="1:49" ht="13.5" customHeight="1" x14ac:dyDescent="0.25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40"/>
      <c r="M163" s="40"/>
      <c r="N163" s="40"/>
      <c r="O163" s="40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40"/>
      <c r="AC163" s="40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T163" s="12" t="e">
        <f>#REF!</f>
        <v>#REF!</v>
      </c>
      <c r="AU163" s="22" t="e">
        <f>#REF!+#REF!+#REF!+#REF!+#REF!+#REF!+#REF!+#REF!+#REF!+#REF!+#REF!</f>
        <v>#REF!</v>
      </c>
      <c r="AV163" s="12" t="e">
        <f>#REF!+#REF!+#REF!+#REF!+#REF!+#REF!+#REF!+#REF!+#REF!+#REF!+#REF!+#REF!+#REF!+#REF!+#REF!+#REF!+#REF!</f>
        <v>#REF!</v>
      </c>
    </row>
    <row r="164" spans="1:49" ht="13.5" customHeight="1" x14ac:dyDescent="0.25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40"/>
      <c r="M164" s="40"/>
      <c r="N164" s="40"/>
      <c r="O164" s="40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40"/>
      <c r="AC164" s="40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U164" s="22"/>
    </row>
    <row r="165" spans="1:49" ht="13.5" customHeight="1" x14ac:dyDescent="0.25">
      <c r="A165" s="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40"/>
      <c r="M165" s="40"/>
      <c r="N165" s="40"/>
      <c r="O165" s="40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40"/>
      <c r="AC165" s="40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U165" s="22"/>
    </row>
    <row r="166" spans="1:49" ht="10.5" customHeight="1" thickBot="1" x14ac:dyDescent="0.3">
      <c r="A166" s="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40"/>
      <c r="M166" s="40"/>
      <c r="N166" s="40"/>
      <c r="O166" s="40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40"/>
      <c r="AC166" s="40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S166" s="11"/>
      <c r="AT166" s="11"/>
      <c r="AV166" s="11"/>
      <c r="AW166" s="15"/>
    </row>
    <row r="167" spans="1:49" ht="10.5" customHeight="1" thickTop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40"/>
      <c r="M167" s="40"/>
      <c r="N167" s="40"/>
      <c r="O167" s="40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40"/>
      <c r="AC167" s="40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S167" s="16"/>
      <c r="AT167" s="11"/>
      <c r="AU167" s="17" t="s">
        <v>17</v>
      </c>
      <c r="AV167" s="16"/>
      <c r="AW167" s="18"/>
    </row>
    <row r="168" spans="1:49" ht="10.5" customHeight="1" thickBot="1" x14ac:dyDescent="0.3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40"/>
      <c r="M168" s="40"/>
      <c r="N168" s="40"/>
      <c r="O168" s="40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40"/>
      <c r="AC168" s="40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S168" s="14" t="s">
        <v>12</v>
      </c>
      <c r="AT168" s="19" t="s">
        <v>16</v>
      </c>
      <c r="AU168" s="20" t="s">
        <v>18</v>
      </c>
      <c r="AV168" s="20" t="s">
        <v>20</v>
      </c>
    </row>
    <row r="169" spans="1:49" ht="13.5" customHeight="1" thickTop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40"/>
      <c r="M169" s="40"/>
      <c r="N169" s="40"/>
      <c r="O169" s="40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40"/>
      <c r="AC169" s="40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S169" s="21"/>
      <c r="AT169" s="21"/>
    </row>
    <row r="170" spans="1:49" ht="13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40"/>
      <c r="M170" s="40"/>
      <c r="N170" s="40"/>
      <c r="O170" s="40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40"/>
      <c r="AC170" s="40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T170" s="12" t="e">
        <f>#REF!</f>
        <v>#REF!</v>
      </c>
      <c r="AU170" s="22" t="e">
        <f>#REF!+#REF!+#REF!+#REF!+#REF!+#REF!+#REF!+#REF!+#REF!+#REF!+#REF!</f>
        <v>#REF!</v>
      </c>
      <c r="AV170" s="12" t="e">
        <f>#REF!+#REF!+#REF!+#REF!+#REF!+#REF!+#REF!+#REF!+#REF!+#REF!+#REF!+#REF!+#REF!+#REF!+#REF!+#REF!+#REF!</f>
        <v>#REF!</v>
      </c>
    </row>
    <row r="171" spans="1:49" ht="13.5" customHeight="1" thickBot="1" x14ac:dyDescent="0.3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40"/>
      <c r="M171" s="40"/>
      <c r="N171" s="40"/>
      <c r="O171" s="40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40"/>
      <c r="AC171" s="40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U171" s="22"/>
    </row>
    <row r="172" spans="1:49" ht="13.5" customHeight="1" thickTop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40"/>
      <c r="M172" s="40"/>
      <c r="N172" s="40"/>
      <c r="O172" s="40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40"/>
      <c r="AC172" s="40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S172" s="16"/>
      <c r="AT172" s="16"/>
      <c r="AU172" s="16"/>
      <c r="AV172" s="16"/>
      <c r="AW172" s="18"/>
    </row>
    <row r="173" spans="1:49" ht="13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40"/>
      <c r="M173" s="40"/>
      <c r="N173" s="40"/>
      <c r="O173" s="40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40"/>
      <c r="AC173" s="40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S173" s="11"/>
      <c r="AT173" s="14" t="s">
        <v>21</v>
      </c>
      <c r="AU173" s="11"/>
      <c r="AV173" s="11"/>
      <c r="AW173" s="11"/>
    </row>
    <row r="174" spans="1:49" ht="10.5" customHeight="1" thickBot="1" x14ac:dyDescent="0.3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40"/>
      <c r="M174" s="40"/>
      <c r="N174" s="40"/>
      <c r="O174" s="40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40"/>
      <c r="AC174" s="40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S174" s="14" t="s">
        <v>3</v>
      </c>
      <c r="AT174" s="11"/>
      <c r="AV174" s="14" t="s">
        <v>19</v>
      </c>
      <c r="AW174" s="15">
        <f>$C$11</f>
        <v>1</v>
      </c>
    </row>
    <row r="175" spans="1:49" ht="10.5" customHeight="1" thickTop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40"/>
      <c r="M175" s="40"/>
      <c r="N175" s="40"/>
      <c r="O175" s="40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40"/>
      <c r="AC175" s="40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S175" s="16"/>
      <c r="AT175" s="16"/>
      <c r="AU175" s="17" t="s">
        <v>17</v>
      </c>
      <c r="AV175" s="16"/>
      <c r="AW175" s="18"/>
    </row>
    <row r="176" spans="1:49" ht="10.5" customHeight="1" thickBot="1" x14ac:dyDescent="0.3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40"/>
      <c r="M176" s="40"/>
      <c r="N176" s="40"/>
      <c r="O176" s="40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40"/>
      <c r="AC176" s="40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S176" s="14" t="s">
        <v>4</v>
      </c>
      <c r="AT176" s="19" t="s">
        <v>16</v>
      </c>
      <c r="AU176" s="20" t="s">
        <v>18</v>
      </c>
      <c r="AV176" s="20" t="s">
        <v>20</v>
      </c>
    </row>
    <row r="177" spans="1:50" ht="10.5" customHeight="1" thickTop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40"/>
      <c r="M177" s="40"/>
      <c r="N177" s="40"/>
      <c r="O177" s="40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40"/>
      <c r="AC177" s="40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S177" s="21"/>
      <c r="AT177" s="21"/>
    </row>
    <row r="178" spans="1:50" ht="13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40"/>
      <c r="M178" s="40"/>
      <c r="N178" s="40"/>
      <c r="O178" s="40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40"/>
      <c r="AC178" s="40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S178" s="13"/>
      <c r="AT178" s="12" t="e">
        <f>#REF!</f>
        <v>#REF!</v>
      </c>
      <c r="AU178" s="22" t="e">
        <f>#REF!+#REF!+#REF!+#REF!+#REF!+#REF!+#REF!+#REF!+#REF!+#REF!+#REF!</f>
        <v>#REF!</v>
      </c>
      <c r="AV178" s="12" t="e">
        <f>#REF!+#REF!+#REF!+#REF!+#REF!+#REF!+#REF!+#REF!+#REF!+#REF!+#REF!+#REF!+#REF!+#REF!+#REF!+#REF!+#REF!</f>
        <v>#REF!</v>
      </c>
    </row>
    <row r="179" spans="1:50" ht="13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40"/>
      <c r="M179" s="40"/>
      <c r="N179" s="40"/>
      <c r="O179" s="40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40"/>
      <c r="AC179" s="40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U179" s="22"/>
    </row>
    <row r="180" spans="1:50" ht="10.5" customHeight="1" thickBot="1" x14ac:dyDescent="0.3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40"/>
      <c r="M180" s="40"/>
      <c r="N180" s="40"/>
      <c r="O180" s="40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40"/>
      <c r="AC180" s="40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50" ht="10.5" customHeight="1" thickTop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40"/>
      <c r="M181" s="40"/>
      <c r="N181" s="40"/>
      <c r="O181" s="40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40"/>
      <c r="AC181" s="40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S181" s="16"/>
      <c r="AT181" s="16"/>
      <c r="AU181" s="17" t="s">
        <v>17</v>
      </c>
      <c r="AV181" s="16"/>
      <c r="AW181" s="18"/>
    </row>
    <row r="182" spans="1:50" ht="10.5" customHeight="1" thickBot="1" x14ac:dyDescent="0.3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40"/>
      <c r="M182" s="40"/>
      <c r="N182" s="40"/>
      <c r="O182" s="40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40"/>
      <c r="AC182" s="40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S182" s="14" t="s">
        <v>5</v>
      </c>
      <c r="AT182" s="19" t="s">
        <v>16</v>
      </c>
      <c r="AU182" s="20" t="s">
        <v>18</v>
      </c>
      <c r="AV182" s="20" t="s">
        <v>20</v>
      </c>
    </row>
    <row r="183" spans="1:50" ht="10.5" customHeight="1" thickTop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40"/>
      <c r="M183" s="40"/>
      <c r="N183" s="40"/>
      <c r="O183" s="40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40"/>
      <c r="AC183" s="40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S183" s="21"/>
      <c r="AT183" s="21"/>
    </row>
    <row r="184" spans="1:50" ht="10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40"/>
      <c r="M184" s="40"/>
      <c r="N184" s="40"/>
      <c r="O184" s="40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40"/>
      <c r="AC184" s="40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U184" s="22" t="e">
        <f>#REF!+#REF!+#REF!+#REF!+#REF!+#REF!+#REF!+#REF!+#REF!+#REF!+#REF!</f>
        <v>#REF!</v>
      </c>
      <c r="AV184" s="12" t="e">
        <f>#REF!+#REF!+#REF!+#REF!+#REF!+#REF!+#REF!+#REF!+#REF!+#REF!+#REF!+#REF!+#REF!+#REF!+#REF!+#REF!+#REF!</f>
        <v>#REF!</v>
      </c>
    </row>
    <row r="185" spans="1:50" ht="13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40"/>
      <c r="M185" s="40"/>
      <c r="N185" s="40"/>
      <c r="O185" s="40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40"/>
      <c r="AC185" s="40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U185" s="22"/>
    </row>
    <row r="186" spans="1:50" ht="13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40"/>
      <c r="M186" s="40"/>
      <c r="N186" s="40"/>
      <c r="O186" s="40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40"/>
      <c r="AC186" s="40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U186" s="22"/>
      <c r="AX186" s="11"/>
    </row>
    <row r="187" spans="1:50" ht="10.5" customHeight="1" thickBot="1" x14ac:dyDescent="0.3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40"/>
      <c r="M187" s="40"/>
      <c r="N187" s="40"/>
      <c r="O187" s="40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40"/>
      <c r="AC187" s="40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50" ht="10.5" customHeight="1" thickTop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40"/>
      <c r="M188" s="40"/>
      <c r="N188" s="40"/>
      <c r="O188" s="40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40"/>
      <c r="AC188" s="40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S188" s="16"/>
      <c r="AT188" s="16"/>
      <c r="AU188" s="17" t="s">
        <v>17</v>
      </c>
      <c r="AV188" s="16"/>
      <c r="AW188" s="18"/>
    </row>
    <row r="189" spans="1:50" ht="10.5" customHeight="1" thickBot="1" x14ac:dyDescent="0.3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40"/>
      <c r="M189" s="40"/>
      <c r="N189" s="40"/>
      <c r="O189" s="40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40"/>
      <c r="AC189" s="40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S189" s="14" t="s">
        <v>6</v>
      </c>
      <c r="AT189" s="19" t="s">
        <v>16</v>
      </c>
      <c r="AU189" s="20" t="s">
        <v>18</v>
      </c>
      <c r="AV189" s="20" t="s">
        <v>20</v>
      </c>
    </row>
    <row r="190" spans="1:50" ht="10.5" customHeight="1" thickTop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40"/>
      <c r="M190" s="40"/>
      <c r="N190" s="40"/>
      <c r="O190" s="40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40"/>
      <c r="AC190" s="40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S190" s="21"/>
      <c r="AT190" s="21"/>
    </row>
    <row r="191" spans="1:50" ht="10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40"/>
      <c r="M191" s="40"/>
      <c r="N191" s="40"/>
      <c r="O191" s="40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40"/>
      <c r="AC191" s="40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T191" s="12" t="e">
        <f>#REF!</f>
        <v>#REF!</v>
      </c>
      <c r="AU191" s="22" t="e">
        <f>#REF!+#REF!+#REF!+#REF!+#REF!+#REF!+#REF!+#REF!+#REF!+#REF!+#REF!</f>
        <v>#REF!</v>
      </c>
      <c r="AV191" s="12" t="e">
        <f>#REF!+#REF!+#REF!+#REF!+#REF!+#REF!+#REF!+#REF!+#REF!+#REF!+#REF!+#REF!+#REF!+#REF!+#REF!+#REF!+#REF!</f>
        <v>#REF!</v>
      </c>
    </row>
    <row r="192" spans="1:50" ht="13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40"/>
      <c r="M192" s="40"/>
      <c r="N192" s="40"/>
      <c r="O192" s="40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40"/>
      <c r="AC192" s="40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U192" s="22"/>
    </row>
    <row r="193" spans="1:49" ht="13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40"/>
      <c r="M193" s="40"/>
      <c r="N193" s="40"/>
      <c r="O193" s="40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40"/>
      <c r="AC193" s="40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U193" s="22"/>
    </row>
    <row r="194" spans="1:49" ht="10.5" customHeight="1" thickBot="1" x14ac:dyDescent="0.3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40"/>
      <c r="M194" s="40"/>
      <c r="N194" s="40"/>
      <c r="O194" s="40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40"/>
      <c r="AC194" s="40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1:49" ht="10.5" customHeight="1" thickTop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40"/>
      <c r="M195" s="40"/>
      <c r="N195" s="40"/>
      <c r="O195" s="40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40"/>
      <c r="AC195" s="40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S195" s="16"/>
      <c r="AT195" s="16"/>
      <c r="AU195" s="17" t="s">
        <v>17</v>
      </c>
      <c r="AV195" s="16"/>
      <c r="AW195" s="18"/>
    </row>
    <row r="196" spans="1:49" ht="10.5" customHeight="1" thickBot="1" x14ac:dyDescent="0.3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40"/>
      <c r="M196" s="40"/>
      <c r="N196" s="40"/>
      <c r="O196" s="40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40"/>
      <c r="AC196" s="40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S196" s="14" t="s">
        <v>7</v>
      </c>
      <c r="AT196" s="19" t="s">
        <v>16</v>
      </c>
      <c r="AU196" s="20" t="s">
        <v>18</v>
      </c>
      <c r="AV196" s="20" t="s">
        <v>20</v>
      </c>
    </row>
    <row r="197" spans="1:49" ht="10.5" customHeight="1" thickTop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40"/>
      <c r="M197" s="40"/>
      <c r="N197" s="40"/>
      <c r="O197" s="40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40"/>
      <c r="AC197" s="40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S197" s="21"/>
      <c r="AT197" s="21"/>
    </row>
    <row r="198" spans="1:49" ht="10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40"/>
      <c r="M198" s="40"/>
      <c r="N198" s="40"/>
      <c r="O198" s="40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40"/>
      <c r="AC198" s="40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T198" s="12" t="e">
        <f>#REF!</f>
        <v>#REF!</v>
      </c>
      <c r="AU198" s="22" t="e">
        <f>#REF!+#REF!+#REF!+#REF!+#REF!+#REF!+#REF!+#REF!+#REF!+#REF!+#REF!</f>
        <v>#REF!</v>
      </c>
      <c r="AV198" s="12" t="e">
        <f>#REF!+#REF!+#REF!+#REF!+#REF!+#REF!+#REF!+#REF!+#REF!+#REF!+#REF!+#REF!+#REF!+#REF!+#REF!+#REF!+#REF!</f>
        <v>#REF!</v>
      </c>
    </row>
    <row r="199" spans="1:49" ht="13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40"/>
      <c r="M199" s="40"/>
      <c r="N199" s="40"/>
      <c r="O199" s="40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40"/>
      <c r="AC199" s="40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U199" s="22"/>
    </row>
    <row r="200" spans="1:49" ht="13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40"/>
      <c r="M200" s="40"/>
      <c r="N200" s="40"/>
      <c r="O200" s="40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40"/>
      <c r="AC200" s="40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U200" s="22"/>
    </row>
    <row r="201" spans="1:49" ht="10.5" customHeight="1" thickBot="1" x14ac:dyDescent="0.3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40"/>
      <c r="M201" s="40"/>
      <c r="N201" s="40"/>
      <c r="O201" s="40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40"/>
      <c r="AC201" s="40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1:49" ht="10.5" customHeight="1" thickTop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40"/>
      <c r="M202" s="40"/>
      <c r="N202" s="40"/>
      <c r="O202" s="40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40"/>
      <c r="AC202" s="40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S202" s="16"/>
      <c r="AT202" s="16"/>
      <c r="AU202" s="17" t="s">
        <v>17</v>
      </c>
      <c r="AV202" s="16"/>
      <c r="AW202" s="18"/>
    </row>
    <row r="203" spans="1:49" ht="10.5" customHeight="1" thickBot="1" x14ac:dyDescent="0.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40"/>
      <c r="M203" s="40"/>
      <c r="N203" s="40"/>
      <c r="O203" s="40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40"/>
      <c r="AC203" s="40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S203" s="14" t="s">
        <v>8</v>
      </c>
      <c r="AT203" s="19" t="s">
        <v>16</v>
      </c>
      <c r="AU203" s="20" t="s">
        <v>18</v>
      </c>
      <c r="AV203" s="20" t="s">
        <v>20</v>
      </c>
    </row>
    <row r="204" spans="1:49" ht="10.5" customHeight="1" thickTop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40"/>
      <c r="M204" s="40"/>
      <c r="N204" s="40"/>
      <c r="O204" s="40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40"/>
      <c r="AC204" s="40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S204" s="21"/>
      <c r="AT204" s="21"/>
    </row>
    <row r="205" spans="1:49" ht="13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40"/>
      <c r="M205" s="40"/>
      <c r="N205" s="40"/>
      <c r="O205" s="40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40"/>
      <c r="AC205" s="40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T205" s="12" t="e">
        <f>#REF!</f>
        <v>#REF!</v>
      </c>
      <c r="AU205" s="22" t="e">
        <f>#REF!+#REF!+#REF!+#REF!+#REF!+#REF!+#REF!+#REF!+#REF!+#REF!+#REF!</f>
        <v>#REF!</v>
      </c>
      <c r="AV205" s="12" t="e">
        <f>#REF!+#REF!+#REF!+#REF!+#REF!+#REF!+#REF!+#REF!+#REF!+#REF!+#REF!+#REF!+#REF!+#REF!+#REF!+#REF!+#REF!</f>
        <v>#REF!</v>
      </c>
    </row>
    <row r="206" spans="1:49" ht="13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40"/>
      <c r="M206" s="40"/>
      <c r="N206" s="40"/>
      <c r="O206" s="40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40"/>
      <c r="AC206" s="40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U206" s="22"/>
    </row>
    <row r="207" spans="1:49" ht="10.5" customHeight="1" thickBot="1" x14ac:dyDescent="0.3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40"/>
      <c r="M207" s="40"/>
      <c r="N207" s="40"/>
      <c r="O207" s="40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40"/>
      <c r="AC207" s="40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1:49" ht="10.5" customHeight="1" thickTop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40"/>
      <c r="M208" s="40"/>
      <c r="N208" s="40"/>
      <c r="O208" s="40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40"/>
      <c r="AC208" s="40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S208" s="16"/>
      <c r="AU208" s="17" t="s">
        <v>17</v>
      </c>
      <c r="AV208" s="16"/>
      <c r="AW208" s="18"/>
    </row>
    <row r="209" spans="1:49" ht="10.5" customHeight="1" thickBot="1" x14ac:dyDescent="0.3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40"/>
      <c r="M209" s="40"/>
      <c r="N209" s="40"/>
      <c r="O209" s="40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40"/>
      <c r="AC209" s="40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S209" s="14" t="s">
        <v>9</v>
      </c>
      <c r="AU209" s="20" t="s">
        <v>18</v>
      </c>
      <c r="AV209" s="20" t="s">
        <v>20</v>
      </c>
    </row>
    <row r="210" spans="1:49" ht="10.5" customHeight="1" thickTop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40"/>
      <c r="M210" s="40"/>
      <c r="N210" s="40"/>
      <c r="O210" s="40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40"/>
      <c r="AC210" s="40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S210" s="21"/>
    </row>
    <row r="211" spans="1:49" ht="13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40"/>
      <c r="M211" s="40"/>
      <c r="N211" s="40"/>
      <c r="O211" s="40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40"/>
      <c r="AC211" s="40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T211" s="12" t="e">
        <f>#REF!</f>
        <v>#REF!</v>
      </c>
      <c r="AU211" s="22" t="e">
        <f>#REF!+#REF!+#REF!+#REF!+#REF!+#REF!+#REF!+#REF!+#REF!+#REF!+#REF!</f>
        <v>#REF!</v>
      </c>
      <c r="AV211" s="12" t="e">
        <f>#REF!+#REF!+#REF!+#REF!+#REF!+#REF!+#REF!+#REF!+#REF!+#REF!+#REF!+#REF!+#REF!+#REF!+#REF!+#REF!+#REF!</f>
        <v>#REF!</v>
      </c>
    </row>
    <row r="212" spans="1:49" ht="13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40"/>
      <c r="M212" s="40"/>
      <c r="N212" s="40"/>
      <c r="O212" s="40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40"/>
      <c r="AC212" s="40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U212" s="22"/>
    </row>
    <row r="213" spans="1:49" ht="10.5" customHeight="1" thickBot="1" x14ac:dyDescent="0.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40"/>
      <c r="M213" s="40"/>
      <c r="N213" s="40"/>
      <c r="O213" s="40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40"/>
      <c r="AC213" s="40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1:49" ht="10.5" customHeight="1" thickTop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40"/>
      <c r="M214" s="40"/>
      <c r="N214" s="40"/>
      <c r="O214" s="40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40"/>
      <c r="AC214" s="40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S214" s="16"/>
      <c r="AT214" s="11"/>
      <c r="AU214" s="17" t="s">
        <v>17</v>
      </c>
      <c r="AV214" s="16"/>
      <c r="AW214" s="18"/>
    </row>
    <row r="215" spans="1:49" ht="10.5" customHeight="1" thickBot="1" x14ac:dyDescent="0.3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40"/>
      <c r="M215" s="40"/>
      <c r="N215" s="40"/>
      <c r="O215" s="40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40"/>
      <c r="AC215" s="40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S215" s="14" t="s">
        <v>10</v>
      </c>
      <c r="AT215" s="19" t="s">
        <v>16</v>
      </c>
      <c r="AU215" s="20" t="s">
        <v>18</v>
      </c>
      <c r="AV215" s="20" t="s">
        <v>20</v>
      </c>
    </row>
    <row r="216" spans="1:49" ht="10.5" customHeight="1" thickTop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40"/>
      <c r="M216" s="40"/>
      <c r="N216" s="40"/>
      <c r="O216" s="40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40"/>
      <c r="AC216" s="40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S216" s="21"/>
      <c r="AT216" s="21"/>
    </row>
    <row r="217" spans="1:49" ht="13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40"/>
      <c r="M217" s="40"/>
      <c r="N217" s="40"/>
      <c r="O217" s="40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40"/>
      <c r="AC217" s="40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T217" s="12" t="e">
        <f>#REF!</f>
        <v>#REF!</v>
      </c>
      <c r="AU217" s="22" t="e">
        <f>#REF!+#REF!+#REF!+#REF!+#REF!+#REF!+#REF!+#REF!+#REF!+#REF!+#REF!</f>
        <v>#REF!</v>
      </c>
      <c r="AV217" s="12" t="e">
        <f>#REF!+#REF!+#REF!+#REF!+#REF!+#REF!+#REF!+#REF!+#REF!+#REF!+#REF!+#REF!+#REF!+#REF!+#REF!+#REF!+#REF!</f>
        <v>#REF!</v>
      </c>
    </row>
    <row r="218" spans="1:49" ht="13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40"/>
      <c r="M218" s="40"/>
      <c r="N218" s="40"/>
      <c r="O218" s="40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40"/>
      <c r="AC218" s="40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U218" s="22"/>
    </row>
    <row r="219" spans="1:49" ht="10.5" customHeight="1" thickBot="1" x14ac:dyDescent="0.3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40"/>
      <c r="M219" s="40"/>
      <c r="N219" s="40"/>
      <c r="O219" s="40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40"/>
      <c r="AC219" s="40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1:49" ht="10.5" customHeight="1" thickTop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40"/>
      <c r="M220" s="40"/>
      <c r="N220" s="40"/>
      <c r="O220" s="40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40"/>
      <c r="AC220" s="40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S220" s="16"/>
      <c r="AU220" s="17" t="s">
        <v>17</v>
      </c>
      <c r="AV220" s="16"/>
      <c r="AW220" s="18"/>
    </row>
    <row r="221" spans="1:49" ht="10.5" customHeight="1" thickBot="1" x14ac:dyDescent="0.3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40"/>
      <c r="M221" s="40"/>
      <c r="N221" s="40"/>
      <c r="O221" s="40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40"/>
      <c r="AC221" s="40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S221" s="14" t="s">
        <v>11</v>
      </c>
      <c r="AU221" s="20" t="s">
        <v>18</v>
      </c>
      <c r="AV221" s="20" t="s">
        <v>20</v>
      </c>
    </row>
    <row r="222" spans="1:49" ht="10.5" customHeight="1" thickTop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40"/>
      <c r="M222" s="40"/>
      <c r="N222" s="40"/>
      <c r="O222" s="40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40"/>
      <c r="AC222" s="40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S222" s="21"/>
    </row>
    <row r="223" spans="1:49" ht="13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40"/>
      <c r="M223" s="40"/>
      <c r="N223" s="40"/>
      <c r="O223" s="40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40"/>
      <c r="AC223" s="40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T223" s="12" t="e">
        <f>#REF!</f>
        <v>#REF!</v>
      </c>
      <c r="AU223" s="22" t="e">
        <f>#REF!+#REF!+#REF!+#REF!+#REF!+#REF!+#REF!+#REF!+#REF!+#REF!+#REF!</f>
        <v>#REF!</v>
      </c>
      <c r="AV223" s="12" t="e">
        <f>#REF!+#REF!+#REF!+#REF!+#REF!+#REF!+#REF!+#REF!+#REF!+#REF!+#REF!+#REF!+#REF!+#REF!+#REF!+#REF!+#REF!</f>
        <v>#REF!</v>
      </c>
    </row>
    <row r="224" spans="1:49" ht="13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40"/>
      <c r="M224" s="40"/>
      <c r="N224" s="40"/>
      <c r="O224" s="40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40"/>
      <c r="AC224" s="40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U224" s="22"/>
    </row>
    <row r="225" spans="1:49" ht="13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40"/>
      <c r="M225" s="40"/>
      <c r="N225" s="40"/>
      <c r="O225" s="40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40"/>
      <c r="AC225" s="40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U225" s="22"/>
    </row>
    <row r="226" spans="1:49" ht="10.5" customHeight="1" thickBot="1" x14ac:dyDescent="0.3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40"/>
      <c r="M226" s="40"/>
      <c r="N226" s="40"/>
      <c r="O226" s="40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40"/>
      <c r="AC226" s="40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S226" s="11"/>
      <c r="AT226" s="11"/>
      <c r="AV226" s="11"/>
      <c r="AW226" s="15"/>
    </row>
    <row r="227" spans="1:49" ht="10.5" customHeight="1" thickTop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40"/>
      <c r="M227" s="40"/>
      <c r="N227" s="40"/>
      <c r="O227" s="40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40"/>
      <c r="AC227" s="40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S227" s="16"/>
      <c r="AT227" s="11"/>
      <c r="AU227" s="17" t="s">
        <v>17</v>
      </c>
      <c r="AV227" s="16"/>
      <c r="AW227" s="18"/>
    </row>
    <row r="228" spans="1:49" ht="10.5" customHeight="1" thickBot="1" x14ac:dyDescent="0.3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40"/>
      <c r="M228" s="40"/>
      <c r="N228" s="40"/>
      <c r="O228" s="40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40"/>
      <c r="AC228" s="40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S228" s="14" t="s">
        <v>12</v>
      </c>
      <c r="AT228" s="19" t="s">
        <v>16</v>
      </c>
      <c r="AU228" s="20" t="s">
        <v>18</v>
      </c>
      <c r="AV228" s="20" t="s">
        <v>20</v>
      </c>
    </row>
    <row r="229" spans="1:49" ht="13.5" customHeight="1" thickTop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40"/>
      <c r="M229" s="40"/>
      <c r="N229" s="40"/>
      <c r="O229" s="40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40"/>
      <c r="AC229" s="40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S229" s="21"/>
      <c r="AT229" s="21"/>
    </row>
    <row r="230" spans="1:49" ht="13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40"/>
      <c r="M230" s="40"/>
      <c r="N230" s="40"/>
      <c r="O230" s="40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40"/>
      <c r="AC230" s="40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T230" s="12" t="e">
        <f>#REF!</f>
        <v>#REF!</v>
      </c>
      <c r="AU230" s="22" t="e">
        <f>#REF!+#REF!+#REF!+#REF!+#REF!+#REF!+#REF!+#REF!+#REF!+#REF!+#REF!</f>
        <v>#REF!</v>
      </c>
      <c r="AV230" s="12" t="e">
        <f>#REF!+#REF!+#REF!+#REF!+#REF!+#REF!+#REF!+#REF!+#REF!+#REF!+#REF!+#REF!+#REF!+#REF!+#REF!+#REF!+#REF!</f>
        <v>#REF!</v>
      </c>
    </row>
    <row r="231" spans="1:49" ht="13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40"/>
      <c r="M231" s="40"/>
      <c r="N231" s="40"/>
      <c r="O231" s="40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40"/>
      <c r="AC231" s="40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U231" s="22"/>
    </row>
    <row r="232" spans="1:49" ht="13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40"/>
      <c r="M232" s="40"/>
      <c r="N232" s="40"/>
      <c r="O232" s="40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40"/>
      <c r="AC232" s="40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S232" s="11"/>
      <c r="AT232" s="14" t="s">
        <v>21</v>
      </c>
      <c r="AU232" s="11"/>
      <c r="AV232" s="11"/>
      <c r="AW232" s="11"/>
    </row>
    <row r="233" spans="1:49" ht="13.5" customHeight="1" thickBot="1" x14ac:dyDescent="0.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40"/>
      <c r="M233" s="40"/>
      <c r="N233" s="40"/>
      <c r="O233" s="40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40"/>
      <c r="AC233" s="40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S233" s="14" t="s">
        <v>3</v>
      </c>
      <c r="AT233" s="11"/>
      <c r="AV233" s="14" t="s">
        <v>19</v>
      </c>
      <c r="AW233" s="15">
        <f>$C$11</f>
        <v>1</v>
      </c>
    </row>
    <row r="234" spans="1:49" ht="10.5" customHeight="1" thickTop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40"/>
      <c r="M234" s="40"/>
      <c r="N234" s="40"/>
      <c r="O234" s="40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40"/>
      <c r="AC234" s="40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S234" s="16"/>
      <c r="AT234" s="16"/>
      <c r="AU234" s="17" t="s">
        <v>17</v>
      </c>
      <c r="AV234" s="16"/>
      <c r="AW234" s="18"/>
    </row>
    <row r="235" spans="1:49" ht="10.5" customHeight="1" thickBot="1" x14ac:dyDescent="0.3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40"/>
      <c r="M235" s="40"/>
      <c r="N235" s="40"/>
      <c r="O235" s="40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40"/>
      <c r="AC235" s="40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S235" s="14" t="s">
        <v>4</v>
      </c>
      <c r="AT235" s="19" t="s">
        <v>16</v>
      </c>
      <c r="AU235" s="20" t="s">
        <v>18</v>
      </c>
      <c r="AV235" s="20" t="s">
        <v>20</v>
      </c>
    </row>
    <row r="236" spans="1:49" ht="10.5" customHeight="1" thickTop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40"/>
      <c r="M236" s="40"/>
      <c r="N236" s="40"/>
      <c r="O236" s="40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40"/>
      <c r="AC236" s="40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S236" s="21"/>
      <c r="AT236" s="21"/>
    </row>
    <row r="237" spans="1:49" ht="10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40"/>
      <c r="M237" s="40"/>
      <c r="N237" s="40"/>
      <c r="O237" s="40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40"/>
      <c r="AC237" s="40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S237" s="13"/>
      <c r="AT237" s="12" t="e">
        <f>#REF!</f>
        <v>#REF!</v>
      </c>
      <c r="AU237" s="22" t="e">
        <f>#REF!+#REF!+#REF!+#REF!+#REF!+#REF!+#REF!+#REF!+#REF!+#REF!+#REF!</f>
        <v>#REF!</v>
      </c>
      <c r="AV237" s="12" t="e">
        <f>#REF!+#REF!+#REF!+#REF!+#REF!+#REF!+#REF!+#REF!+#REF!+#REF!+#REF!+#REF!+#REF!+#REF!+#REF!+#REF!+#REF!</f>
        <v>#REF!</v>
      </c>
    </row>
    <row r="238" spans="1:49" ht="13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40"/>
      <c r="M238" s="40"/>
      <c r="N238" s="40"/>
      <c r="O238" s="40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40"/>
      <c r="AC238" s="40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U238" s="22"/>
    </row>
    <row r="239" spans="1:49" ht="13.5" customHeight="1" thickBot="1" x14ac:dyDescent="0.3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40"/>
      <c r="M239" s="40"/>
      <c r="N239" s="40"/>
      <c r="O239" s="40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40"/>
      <c r="AC239" s="40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1:49" ht="10.5" customHeight="1" thickTop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40"/>
      <c r="M240" s="40"/>
      <c r="N240" s="40"/>
      <c r="O240" s="40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40"/>
      <c r="AC240" s="40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S240" s="16"/>
      <c r="AT240" s="16"/>
      <c r="AU240" s="17" t="s">
        <v>17</v>
      </c>
      <c r="AV240" s="16"/>
      <c r="AW240" s="18"/>
    </row>
    <row r="241" spans="1:49" ht="10.5" customHeight="1" thickBot="1" x14ac:dyDescent="0.3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40"/>
      <c r="M241" s="40"/>
      <c r="N241" s="40"/>
      <c r="O241" s="40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40"/>
      <c r="AC241" s="40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S241" s="14" t="s">
        <v>5</v>
      </c>
      <c r="AT241" s="19" t="s">
        <v>16</v>
      </c>
      <c r="AU241" s="20" t="s">
        <v>18</v>
      </c>
      <c r="AV241" s="20" t="s">
        <v>20</v>
      </c>
    </row>
    <row r="242" spans="1:49" ht="10.5" customHeight="1" thickTop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40"/>
      <c r="M242" s="40"/>
      <c r="N242" s="40"/>
      <c r="O242" s="40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40"/>
      <c r="AC242" s="40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S242" s="21"/>
      <c r="AT242" s="21"/>
    </row>
    <row r="243" spans="1:49" ht="10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40"/>
      <c r="M243" s="40"/>
      <c r="N243" s="40"/>
      <c r="O243" s="40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40"/>
      <c r="AC243" s="40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U243" s="22" t="e">
        <f>#REF!+#REF!+#REF!+#REF!+#REF!+#REF!+#REF!+#REF!+#REF!+#REF!+#REF!</f>
        <v>#REF!</v>
      </c>
      <c r="AV243" s="12" t="e">
        <f>#REF!+#REF!+#REF!+#REF!+#REF!+#REF!+#REF!+#REF!+#REF!+#REF!+#REF!+#REF!+#REF!+#REF!+#REF!+#REF!+#REF!</f>
        <v>#REF!</v>
      </c>
    </row>
    <row r="244" spans="1:49" ht="10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40"/>
      <c r="M244" s="40"/>
      <c r="N244" s="40"/>
      <c r="O244" s="40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40"/>
      <c r="AC244" s="40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U244" s="22"/>
    </row>
    <row r="245" spans="1:49" ht="13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40"/>
      <c r="M245" s="40"/>
      <c r="N245" s="40"/>
      <c r="O245" s="40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40"/>
      <c r="AC245" s="40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U245" s="22"/>
    </row>
    <row r="246" spans="1:49" ht="13.5" customHeight="1" thickBot="1" x14ac:dyDescent="0.3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40"/>
      <c r="M246" s="40"/>
      <c r="N246" s="40"/>
      <c r="O246" s="40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40"/>
      <c r="AC246" s="40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9" ht="10.5" customHeight="1" thickTop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40"/>
      <c r="M247" s="40"/>
      <c r="N247" s="40"/>
      <c r="O247" s="40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40"/>
      <c r="AC247" s="40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S247" s="16"/>
      <c r="AT247" s="16"/>
      <c r="AU247" s="17" t="s">
        <v>17</v>
      </c>
      <c r="AV247" s="16"/>
      <c r="AW247" s="18"/>
    </row>
    <row r="248" spans="1:49" ht="10.5" customHeight="1" thickBot="1" x14ac:dyDescent="0.3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40"/>
      <c r="M248" s="40"/>
      <c r="N248" s="40"/>
      <c r="O248" s="40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40"/>
      <c r="AC248" s="40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S248" s="14" t="s">
        <v>6</v>
      </c>
      <c r="AT248" s="19" t="s">
        <v>16</v>
      </c>
      <c r="AU248" s="20" t="s">
        <v>18</v>
      </c>
      <c r="AV248" s="20" t="s">
        <v>20</v>
      </c>
    </row>
    <row r="249" spans="1:49" ht="10.5" customHeight="1" thickTop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40"/>
      <c r="M249" s="40"/>
      <c r="N249" s="40"/>
      <c r="O249" s="40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40"/>
      <c r="AC249" s="40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S249" s="21"/>
      <c r="AT249" s="21"/>
    </row>
    <row r="250" spans="1:49" ht="10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40"/>
      <c r="M250" s="40"/>
      <c r="N250" s="40"/>
      <c r="O250" s="40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40"/>
      <c r="AC250" s="40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T250" s="12" t="e">
        <f>#REF!</f>
        <v>#REF!</v>
      </c>
      <c r="AU250" s="22" t="e">
        <f>#REF!+#REF!+#REF!+#REF!+#REF!+#REF!+#REF!+#REF!+#REF!+#REF!+#REF!</f>
        <v>#REF!</v>
      </c>
      <c r="AV250" s="12" t="e">
        <f>#REF!+#REF!+#REF!+#REF!+#REF!+#REF!+#REF!+#REF!+#REF!+#REF!+#REF!+#REF!+#REF!+#REF!+#REF!+#REF!+#REF!</f>
        <v>#REF!</v>
      </c>
    </row>
    <row r="251" spans="1:49" ht="10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40"/>
      <c r="M251" s="40"/>
      <c r="N251" s="40"/>
      <c r="O251" s="40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40"/>
      <c r="AC251" s="40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U251" s="22"/>
    </row>
    <row r="252" spans="1:49" ht="13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40"/>
      <c r="M252" s="40"/>
      <c r="N252" s="40"/>
      <c r="O252" s="40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40"/>
      <c r="AC252" s="40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U252" s="22"/>
    </row>
    <row r="253" spans="1:49" ht="13.5" customHeight="1" thickBot="1" x14ac:dyDescent="0.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40"/>
      <c r="M253" s="40"/>
      <c r="N253" s="40"/>
      <c r="O253" s="40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40"/>
      <c r="AC253" s="40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9" ht="10.5" customHeight="1" thickTop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40"/>
      <c r="M254" s="40"/>
      <c r="N254" s="40"/>
      <c r="O254" s="40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40"/>
      <c r="AC254" s="40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S254" s="16"/>
      <c r="AT254" s="16"/>
      <c r="AU254" s="17" t="s">
        <v>17</v>
      </c>
      <c r="AV254" s="16"/>
      <c r="AW254" s="18"/>
    </row>
    <row r="255" spans="1:49" ht="10.5" customHeight="1" thickBot="1" x14ac:dyDescent="0.3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40"/>
      <c r="M255" s="40"/>
      <c r="N255" s="40"/>
      <c r="O255" s="40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40"/>
      <c r="AC255" s="40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S255" s="14" t="s">
        <v>7</v>
      </c>
      <c r="AT255" s="19" t="s">
        <v>16</v>
      </c>
      <c r="AU255" s="20" t="s">
        <v>18</v>
      </c>
      <c r="AV255" s="20" t="s">
        <v>20</v>
      </c>
    </row>
    <row r="256" spans="1:49" ht="10.5" customHeight="1" thickTop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40"/>
      <c r="M256" s="40"/>
      <c r="N256" s="40"/>
      <c r="O256" s="40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40"/>
      <c r="AC256" s="40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S256" s="21"/>
      <c r="AT256" s="21"/>
    </row>
    <row r="257" spans="1:49" ht="10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40"/>
      <c r="M257" s="40"/>
      <c r="N257" s="40"/>
      <c r="O257" s="40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40"/>
      <c r="AC257" s="40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T257" s="12" t="e">
        <f>#REF!</f>
        <v>#REF!</v>
      </c>
      <c r="AU257" s="22" t="e">
        <f>#REF!+#REF!+#REF!+#REF!+#REF!+#REF!+#REF!+#REF!+#REF!+#REF!+#REF!</f>
        <v>#REF!</v>
      </c>
      <c r="AV257" s="12" t="e">
        <f>#REF!+#REF!+#REF!+#REF!+#REF!+#REF!+#REF!+#REF!+#REF!+#REF!+#REF!+#REF!+#REF!+#REF!+#REF!+#REF!+#REF!</f>
        <v>#REF!</v>
      </c>
    </row>
    <row r="258" spans="1:49" ht="10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40"/>
      <c r="M258" s="40"/>
      <c r="N258" s="40"/>
      <c r="O258" s="40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40"/>
      <c r="AC258" s="40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U258" s="22"/>
    </row>
    <row r="259" spans="1:49" ht="13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40"/>
      <c r="M259" s="40"/>
      <c r="N259" s="40"/>
      <c r="O259" s="40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40"/>
      <c r="AC259" s="40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U259" s="22"/>
    </row>
    <row r="260" spans="1:49" ht="13.5" customHeight="1" thickBot="1" x14ac:dyDescent="0.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40"/>
      <c r="M260" s="40"/>
      <c r="N260" s="40"/>
      <c r="O260" s="40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40"/>
      <c r="AC260" s="40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9" ht="10.5" customHeight="1" thickTop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40"/>
      <c r="M261" s="40"/>
      <c r="N261" s="40"/>
      <c r="O261" s="40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40"/>
      <c r="AC261" s="40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S261" s="16"/>
      <c r="AT261" s="16"/>
      <c r="AU261" s="17" t="s">
        <v>17</v>
      </c>
      <c r="AV261" s="16"/>
      <c r="AW261" s="18"/>
    </row>
    <row r="262" spans="1:49" ht="10.5" customHeight="1" thickBot="1" x14ac:dyDescent="0.3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40"/>
      <c r="M262" s="40"/>
      <c r="N262" s="40"/>
      <c r="O262" s="40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40"/>
      <c r="AC262" s="40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S262" s="14" t="s">
        <v>8</v>
      </c>
      <c r="AT262" s="19" t="s">
        <v>16</v>
      </c>
      <c r="AU262" s="20" t="s">
        <v>18</v>
      </c>
      <c r="AV262" s="20" t="s">
        <v>20</v>
      </c>
    </row>
    <row r="263" spans="1:49" ht="10.5" customHeight="1" thickTop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40"/>
      <c r="M263" s="40"/>
      <c r="N263" s="40"/>
      <c r="O263" s="40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40"/>
      <c r="AC263" s="40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S263" s="21"/>
      <c r="AT263" s="21"/>
    </row>
    <row r="264" spans="1:49" ht="10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40"/>
      <c r="M264" s="40"/>
      <c r="N264" s="40"/>
      <c r="O264" s="40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40"/>
      <c r="AC264" s="40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T264" s="12" t="e">
        <f>#REF!</f>
        <v>#REF!</v>
      </c>
      <c r="AU264" s="22" t="e">
        <f>#REF!+#REF!+#REF!+#REF!+#REF!+#REF!+#REF!+#REF!+#REF!+#REF!+#REF!</f>
        <v>#REF!</v>
      </c>
      <c r="AV264" s="12" t="e">
        <f>#REF!+#REF!+#REF!+#REF!+#REF!+#REF!+#REF!+#REF!+#REF!+#REF!+#REF!+#REF!+#REF!+#REF!+#REF!+#REF!+#REF!</f>
        <v>#REF!</v>
      </c>
    </row>
    <row r="265" spans="1:49" ht="13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40"/>
      <c r="M265" s="40"/>
      <c r="N265" s="40"/>
      <c r="O265" s="40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40"/>
      <c r="AC265" s="40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U265" s="22"/>
    </row>
    <row r="266" spans="1:49" ht="13.5" customHeight="1" thickBot="1" x14ac:dyDescent="0.3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40"/>
      <c r="M266" s="40"/>
      <c r="N266" s="40"/>
      <c r="O266" s="40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40"/>
      <c r="AC266" s="40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9" ht="10.5" customHeight="1" thickTop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40"/>
      <c r="M267" s="40"/>
      <c r="N267" s="40"/>
      <c r="O267" s="40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40"/>
      <c r="AC267" s="40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S267" s="16"/>
      <c r="AU267" s="17" t="s">
        <v>17</v>
      </c>
      <c r="AV267" s="16"/>
      <c r="AW267" s="18"/>
    </row>
    <row r="268" spans="1:49" ht="10.5" customHeight="1" thickBot="1" x14ac:dyDescent="0.3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40"/>
      <c r="M268" s="40"/>
      <c r="N268" s="40"/>
      <c r="O268" s="40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40"/>
      <c r="AC268" s="40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S268" s="14" t="s">
        <v>9</v>
      </c>
      <c r="AU268" s="20" t="s">
        <v>18</v>
      </c>
      <c r="AV268" s="20" t="s">
        <v>20</v>
      </c>
    </row>
    <row r="269" spans="1:49" ht="10.5" customHeight="1" thickTop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40"/>
      <c r="M269" s="40"/>
      <c r="N269" s="40"/>
      <c r="O269" s="40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40"/>
      <c r="AC269" s="40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S269" s="21"/>
    </row>
    <row r="270" spans="1:49" ht="10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40"/>
      <c r="M270" s="40"/>
      <c r="N270" s="40"/>
      <c r="O270" s="40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40"/>
      <c r="AC270" s="40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T270" s="12" t="e">
        <f>#REF!</f>
        <v>#REF!</v>
      </c>
      <c r="AU270" s="22" t="e">
        <f>#REF!+#REF!+#REF!+#REF!+#REF!+#REF!+#REF!+#REF!+#REF!+#REF!+#REF!</f>
        <v>#REF!</v>
      </c>
      <c r="AV270" s="12" t="e">
        <f>#REF!+#REF!+#REF!+#REF!+#REF!+#REF!+#REF!+#REF!+#REF!+#REF!+#REF!+#REF!+#REF!+#REF!+#REF!+#REF!+#REF!</f>
        <v>#REF!</v>
      </c>
    </row>
    <row r="271" spans="1:49" ht="13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40"/>
      <c r="M271" s="40"/>
      <c r="N271" s="40"/>
      <c r="O271" s="40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40"/>
      <c r="AC271" s="40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U271" s="22"/>
    </row>
    <row r="272" spans="1:49" ht="13.5" customHeight="1" thickBot="1" x14ac:dyDescent="0.3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40"/>
      <c r="M272" s="40"/>
      <c r="N272" s="40"/>
      <c r="O272" s="40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40"/>
      <c r="AC272" s="40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9" ht="10.5" customHeight="1" thickTop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40"/>
      <c r="M273" s="40"/>
      <c r="N273" s="40"/>
      <c r="O273" s="40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40"/>
      <c r="AC273" s="40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S273" s="16"/>
      <c r="AT273" s="11"/>
      <c r="AU273" s="17" t="s">
        <v>17</v>
      </c>
      <c r="AV273" s="16"/>
      <c r="AW273" s="18"/>
    </row>
    <row r="274" spans="1:49" ht="10.5" customHeight="1" thickBot="1" x14ac:dyDescent="0.3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40"/>
      <c r="M274" s="40"/>
      <c r="N274" s="40"/>
      <c r="O274" s="40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40"/>
      <c r="AC274" s="40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S274" s="14" t="s">
        <v>10</v>
      </c>
      <c r="AT274" s="19" t="s">
        <v>16</v>
      </c>
      <c r="AU274" s="20" t="s">
        <v>18</v>
      </c>
      <c r="AV274" s="20" t="s">
        <v>20</v>
      </c>
    </row>
    <row r="275" spans="1:49" ht="10.5" customHeight="1" thickTop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40"/>
      <c r="M275" s="40"/>
      <c r="N275" s="40"/>
      <c r="O275" s="40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40"/>
      <c r="AC275" s="40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S275" s="21"/>
      <c r="AT275" s="21"/>
    </row>
    <row r="276" spans="1:49" ht="10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40"/>
      <c r="M276" s="40"/>
      <c r="N276" s="40"/>
      <c r="O276" s="40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40"/>
      <c r="AC276" s="40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T276" s="12" t="e">
        <f>#REF!</f>
        <v>#REF!</v>
      </c>
      <c r="AU276" s="22" t="e">
        <f>#REF!+#REF!+#REF!+#REF!+#REF!+#REF!+#REF!+#REF!+#REF!+#REF!+#REF!</f>
        <v>#REF!</v>
      </c>
      <c r="AV276" s="12" t="e">
        <f>#REF!+#REF!+#REF!+#REF!+#REF!+#REF!+#REF!+#REF!+#REF!+#REF!+#REF!+#REF!+#REF!+#REF!+#REF!+#REF!+#REF!</f>
        <v>#REF!</v>
      </c>
    </row>
    <row r="277" spans="1:49" ht="13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40"/>
      <c r="M277" s="40"/>
      <c r="N277" s="40"/>
      <c r="O277" s="40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40"/>
      <c r="AC277" s="40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U277" s="22"/>
    </row>
    <row r="278" spans="1:49" ht="13.5" customHeight="1" thickBot="1" x14ac:dyDescent="0.3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40"/>
      <c r="M278" s="40"/>
      <c r="N278" s="40"/>
      <c r="O278" s="40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40"/>
      <c r="AC278" s="40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9" ht="10.5" customHeight="1" thickTop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40"/>
      <c r="M279" s="40"/>
      <c r="N279" s="40"/>
      <c r="O279" s="40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40"/>
      <c r="AC279" s="40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S279" s="16"/>
      <c r="AU279" s="17" t="s">
        <v>17</v>
      </c>
      <c r="AV279" s="16"/>
      <c r="AW279" s="18"/>
    </row>
    <row r="280" spans="1:49" ht="10.5" customHeight="1" thickBot="1" x14ac:dyDescent="0.3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40"/>
      <c r="M280" s="40"/>
      <c r="N280" s="40"/>
      <c r="O280" s="40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40"/>
      <c r="AC280" s="40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S280" s="14" t="s">
        <v>11</v>
      </c>
      <c r="AU280" s="20" t="s">
        <v>18</v>
      </c>
      <c r="AV280" s="20" t="s">
        <v>20</v>
      </c>
    </row>
    <row r="281" spans="1:49" ht="10.5" customHeight="1" thickTop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40"/>
      <c r="M281" s="40"/>
      <c r="N281" s="40"/>
      <c r="O281" s="40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40"/>
      <c r="AC281" s="40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S281" s="21"/>
    </row>
    <row r="282" spans="1:49" ht="10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40"/>
      <c r="M282" s="40"/>
      <c r="N282" s="40"/>
      <c r="O282" s="40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40"/>
      <c r="AC282" s="40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T282" s="12" t="e">
        <f>#REF!</f>
        <v>#REF!</v>
      </c>
      <c r="AU282" s="22" t="e">
        <f>#REF!+#REF!+#REF!+#REF!+#REF!+#REF!+#REF!+#REF!+#REF!+#REF!+#REF!</f>
        <v>#REF!</v>
      </c>
      <c r="AV282" s="12" t="e">
        <f>#REF!+#REF!+#REF!+#REF!+#REF!+#REF!+#REF!+#REF!+#REF!+#REF!+#REF!+#REF!+#REF!+#REF!+#REF!+#REF!+#REF!</f>
        <v>#REF!</v>
      </c>
    </row>
    <row r="283" spans="1:49" ht="13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40"/>
      <c r="M283" s="40"/>
      <c r="N283" s="40"/>
      <c r="O283" s="40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40"/>
      <c r="AC283" s="40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U283" s="22"/>
    </row>
    <row r="284" spans="1:49" ht="13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40"/>
      <c r="M284" s="40"/>
      <c r="N284" s="40"/>
      <c r="O284" s="40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40"/>
      <c r="AC284" s="40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U284" s="22"/>
    </row>
    <row r="285" spans="1:49" ht="13.5" customHeight="1" thickBot="1" x14ac:dyDescent="0.3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40"/>
      <c r="M285" s="40"/>
      <c r="N285" s="40"/>
      <c r="O285" s="40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40"/>
      <c r="AC285" s="40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S285" s="11"/>
      <c r="AT285" s="11"/>
      <c r="AV285" s="11"/>
      <c r="AW285" s="15"/>
    </row>
    <row r="286" spans="1:49" ht="10.5" customHeight="1" thickTop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40"/>
      <c r="M286" s="40"/>
      <c r="N286" s="40"/>
      <c r="O286" s="40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40"/>
      <c r="AC286" s="40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S286" s="16"/>
      <c r="AT286" s="11"/>
      <c r="AU286" s="17" t="s">
        <v>17</v>
      </c>
      <c r="AV286" s="16"/>
      <c r="AW286" s="18"/>
    </row>
    <row r="287" spans="1:49" ht="10.5" customHeight="1" thickBot="1" x14ac:dyDescent="0.3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40"/>
      <c r="M287" s="40"/>
      <c r="N287" s="40"/>
      <c r="O287" s="40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40"/>
      <c r="AC287" s="40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S287" s="14" t="s">
        <v>12</v>
      </c>
      <c r="AT287" s="19" t="s">
        <v>16</v>
      </c>
      <c r="AU287" s="20" t="s">
        <v>18</v>
      </c>
      <c r="AV287" s="20" t="s">
        <v>20</v>
      </c>
    </row>
    <row r="288" spans="1:49" ht="10.5" customHeight="1" thickTop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40"/>
      <c r="M288" s="40"/>
      <c r="N288" s="40"/>
      <c r="O288" s="40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40"/>
      <c r="AC288" s="40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S288" s="21"/>
      <c r="AT288" s="21"/>
    </row>
    <row r="289" spans="1:49" ht="13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40"/>
      <c r="M289" s="40"/>
      <c r="N289" s="40"/>
      <c r="O289" s="40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40"/>
      <c r="AC289" s="40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T289" s="12" t="e">
        <f>#REF!</f>
        <v>#REF!</v>
      </c>
      <c r="AU289" s="22" t="e">
        <f>#REF!+#REF!+#REF!+#REF!+#REF!+#REF!+#REF!+#REF!+#REF!+#REF!+#REF!</f>
        <v>#REF!</v>
      </c>
      <c r="AV289" s="12" t="e">
        <f>#REF!+#REF!+#REF!+#REF!+#REF!+#REF!+#REF!+#REF!+#REF!+#REF!+#REF!+#REF!+#REF!+#REF!+#REF!+#REF!+#REF!</f>
        <v>#REF!</v>
      </c>
    </row>
    <row r="290" spans="1:49" ht="13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40"/>
      <c r="M290" s="40"/>
      <c r="N290" s="40"/>
      <c r="O290" s="40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40"/>
      <c r="AC290" s="40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U290" s="22"/>
    </row>
    <row r="291" spans="1:49" ht="13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40"/>
      <c r="M291" s="40"/>
      <c r="N291" s="40"/>
      <c r="O291" s="40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40"/>
      <c r="AC291" s="40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S291" s="11"/>
      <c r="AT291" s="14" t="s">
        <v>21</v>
      </c>
      <c r="AU291" s="11"/>
      <c r="AV291" s="11"/>
      <c r="AW291" s="11"/>
    </row>
    <row r="292" spans="1:49" ht="13.5" customHeight="1" thickBot="1" x14ac:dyDescent="0.3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40"/>
      <c r="M292" s="40"/>
      <c r="N292" s="40"/>
      <c r="O292" s="40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40"/>
      <c r="AC292" s="40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S292" s="14" t="s">
        <v>3</v>
      </c>
      <c r="AT292" s="11"/>
      <c r="AV292" s="14" t="s">
        <v>19</v>
      </c>
      <c r="AW292" s="15">
        <f>$C$11</f>
        <v>1</v>
      </c>
    </row>
    <row r="293" spans="1:49" ht="13.5" customHeight="1" thickTop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40"/>
      <c r="M293" s="40"/>
      <c r="N293" s="40"/>
      <c r="O293" s="40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40"/>
      <c r="AC293" s="40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S293" s="16"/>
      <c r="AT293" s="16"/>
      <c r="AU293" s="17" t="s">
        <v>17</v>
      </c>
      <c r="AV293" s="16"/>
      <c r="AW293" s="18"/>
    </row>
    <row r="294" spans="1:49" ht="10.5" customHeight="1" thickBot="1" x14ac:dyDescent="0.3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40"/>
      <c r="M294" s="40"/>
      <c r="N294" s="40"/>
      <c r="O294" s="40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40"/>
      <c r="AC294" s="40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S294" s="14" t="s">
        <v>4</v>
      </c>
      <c r="AT294" s="19" t="s">
        <v>16</v>
      </c>
      <c r="AU294" s="20" t="s">
        <v>18</v>
      </c>
      <c r="AV294" s="20" t="s">
        <v>20</v>
      </c>
    </row>
    <row r="295" spans="1:49" ht="10.5" customHeight="1" thickTop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40"/>
      <c r="M295" s="40"/>
      <c r="N295" s="40"/>
      <c r="O295" s="40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40"/>
      <c r="AC295" s="40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S295" s="21"/>
      <c r="AT295" s="21"/>
    </row>
    <row r="296" spans="1:49" ht="10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40"/>
      <c r="M296" s="40"/>
      <c r="N296" s="40"/>
      <c r="O296" s="40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40"/>
      <c r="AC296" s="40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S296" s="13"/>
      <c r="AT296" s="12" t="e">
        <f>#REF!</f>
        <v>#REF!</v>
      </c>
      <c r="AU296" s="22" t="e">
        <f>#REF!+#REF!+#REF!+#REF!+#REF!+#REF!+#REF!+#REF!+#REF!+#REF!+#REF!</f>
        <v>#REF!</v>
      </c>
      <c r="AV296" s="12" t="e">
        <f>#REF!+#REF!+#REF!+#REF!+#REF!+#REF!+#REF!+#REF!+#REF!+#REF!+#REF!+#REF!+#REF!+#REF!+#REF!+#REF!+#REF!</f>
        <v>#REF!</v>
      </c>
    </row>
    <row r="297" spans="1:49" ht="10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40"/>
      <c r="M297" s="40"/>
      <c r="N297" s="40"/>
      <c r="O297" s="40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40"/>
      <c r="AC297" s="40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U297" s="22"/>
    </row>
    <row r="298" spans="1:49" ht="13.5" customHeight="1" thickBot="1" x14ac:dyDescent="0.3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40"/>
      <c r="M298" s="40"/>
      <c r="N298" s="40"/>
      <c r="O298" s="40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40"/>
      <c r="AC298" s="40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9" ht="13.5" customHeight="1" thickTop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40"/>
      <c r="M299" s="40"/>
      <c r="N299" s="40"/>
      <c r="O299" s="40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40"/>
      <c r="AC299" s="40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S299" s="16"/>
      <c r="AT299" s="16"/>
      <c r="AU299" s="17" t="s">
        <v>17</v>
      </c>
      <c r="AV299" s="16"/>
      <c r="AW299" s="18"/>
    </row>
    <row r="300" spans="1:49" ht="10.5" customHeight="1" thickBot="1" x14ac:dyDescent="0.3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40"/>
      <c r="M300" s="40"/>
      <c r="N300" s="40"/>
      <c r="O300" s="40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40"/>
      <c r="AC300" s="40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S300" s="14" t="s">
        <v>5</v>
      </c>
      <c r="AT300" s="19" t="s">
        <v>16</v>
      </c>
      <c r="AU300" s="20" t="s">
        <v>18</v>
      </c>
      <c r="AV300" s="20" t="s">
        <v>20</v>
      </c>
    </row>
    <row r="301" spans="1:49" ht="10.5" customHeight="1" thickTop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40"/>
      <c r="M301" s="40"/>
      <c r="N301" s="40"/>
      <c r="O301" s="40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40"/>
      <c r="AC301" s="40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S301" s="21"/>
      <c r="AT301" s="21"/>
    </row>
    <row r="302" spans="1:49" ht="10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40"/>
      <c r="M302" s="40"/>
      <c r="N302" s="40"/>
      <c r="O302" s="40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40"/>
      <c r="AC302" s="40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U302" s="22" t="e">
        <f>#REF!+#REF!+#REF!+#REF!+#REF!+#REF!+#REF!+#REF!+#REF!+#REF!+#REF!</f>
        <v>#REF!</v>
      </c>
      <c r="AV302" s="12" t="e">
        <f>#REF!+#REF!+#REF!+#REF!+#REF!+#REF!+#REF!+#REF!+#REF!+#REF!+#REF!+#REF!+#REF!+#REF!+#REF!+#REF!+#REF!</f>
        <v>#REF!</v>
      </c>
    </row>
    <row r="303" spans="1:49" ht="10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40"/>
      <c r="M303" s="40"/>
      <c r="N303" s="40"/>
      <c r="O303" s="40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40"/>
      <c r="AC303" s="40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U303" s="22"/>
    </row>
    <row r="304" spans="1:49" ht="10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40"/>
      <c r="M304" s="40"/>
      <c r="N304" s="40"/>
      <c r="O304" s="40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40"/>
      <c r="AC304" s="40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U304" s="22"/>
    </row>
    <row r="305" spans="1:49" ht="13.5" customHeight="1" thickBot="1" x14ac:dyDescent="0.3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40"/>
      <c r="M305" s="40"/>
      <c r="N305" s="40"/>
      <c r="O305" s="40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40"/>
      <c r="AC305" s="40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9" ht="13.5" customHeight="1" thickTop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40"/>
      <c r="M306" s="40"/>
      <c r="N306" s="40"/>
      <c r="O306" s="40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40"/>
      <c r="AC306" s="40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S306" s="16"/>
      <c r="AT306" s="16"/>
      <c r="AU306" s="17" t="s">
        <v>17</v>
      </c>
      <c r="AV306" s="16"/>
      <c r="AW306" s="18"/>
    </row>
    <row r="307" spans="1:49" ht="10.5" customHeight="1" thickBot="1" x14ac:dyDescent="0.3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40"/>
      <c r="M307" s="40"/>
      <c r="N307" s="40"/>
      <c r="O307" s="40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40"/>
      <c r="AC307" s="40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S307" s="14" t="s">
        <v>6</v>
      </c>
      <c r="AT307" s="19" t="s">
        <v>16</v>
      </c>
      <c r="AU307" s="20" t="s">
        <v>18</v>
      </c>
      <c r="AV307" s="20" t="s">
        <v>20</v>
      </c>
    </row>
    <row r="308" spans="1:49" ht="10.5" customHeight="1" thickTop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40"/>
      <c r="M308" s="40"/>
      <c r="N308" s="40"/>
      <c r="O308" s="40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40"/>
      <c r="AC308" s="40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S308" s="21"/>
      <c r="AT308" s="21"/>
    </row>
    <row r="309" spans="1:49" ht="10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40"/>
      <c r="M309" s="40"/>
      <c r="N309" s="40"/>
      <c r="O309" s="40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40"/>
      <c r="AC309" s="40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T309" s="12" t="e">
        <f>#REF!</f>
        <v>#REF!</v>
      </c>
      <c r="AU309" s="22" t="e">
        <f>#REF!+#REF!+#REF!+#REF!+#REF!+#REF!+#REF!+#REF!+#REF!+#REF!+#REF!</f>
        <v>#REF!</v>
      </c>
      <c r="AV309" s="12" t="e">
        <f>#REF!+#REF!+#REF!+#REF!+#REF!+#REF!+#REF!+#REF!+#REF!+#REF!+#REF!+#REF!+#REF!+#REF!+#REF!+#REF!+#REF!</f>
        <v>#REF!</v>
      </c>
    </row>
    <row r="310" spans="1:49" ht="10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40"/>
      <c r="M310" s="40"/>
      <c r="N310" s="40"/>
      <c r="O310" s="40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40"/>
      <c r="AC310" s="40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U310" s="22"/>
    </row>
    <row r="311" spans="1:49" ht="10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40"/>
      <c r="M311" s="40"/>
      <c r="N311" s="40"/>
      <c r="O311" s="40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40"/>
      <c r="AC311" s="40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U311" s="22"/>
    </row>
    <row r="312" spans="1:49" ht="13.5" customHeight="1" thickBot="1" x14ac:dyDescent="0.3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40"/>
      <c r="M312" s="40"/>
      <c r="N312" s="40"/>
      <c r="O312" s="40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40"/>
      <c r="AC312" s="40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9" ht="13.5" customHeight="1" thickTop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40"/>
      <c r="M313" s="40"/>
      <c r="N313" s="40"/>
      <c r="O313" s="40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40"/>
      <c r="AC313" s="40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S313" s="16"/>
      <c r="AT313" s="16"/>
      <c r="AU313" s="17" t="s">
        <v>17</v>
      </c>
      <c r="AV313" s="16"/>
      <c r="AW313" s="18"/>
    </row>
    <row r="314" spans="1:49" ht="10.5" customHeight="1" thickBot="1" x14ac:dyDescent="0.3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40"/>
      <c r="M314" s="40"/>
      <c r="N314" s="40"/>
      <c r="O314" s="40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40"/>
      <c r="AC314" s="40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S314" s="14" t="s">
        <v>7</v>
      </c>
      <c r="AT314" s="19" t="s">
        <v>16</v>
      </c>
      <c r="AU314" s="20" t="s">
        <v>18</v>
      </c>
      <c r="AV314" s="20" t="s">
        <v>20</v>
      </c>
    </row>
    <row r="315" spans="1:49" ht="10.5" customHeight="1" thickTop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40"/>
      <c r="M315" s="40"/>
      <c r="N315" s="40"/>
      <c r="O315" s="40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40"/>
      <c r="AC315" s="40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S315" s="21"/>
      <c r="AT315" s="21"/>
    </row>
    <row r="316" spans="1:49" ht="10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40"/>
      <c r="M316" s="40"/>
      <c r="N316" s="40"/>
      <c r="O316" s="40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40"/>
      <c r="AC316" s="40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T316" s="12" t="e">
        <f>#REF!</f>
        <v>#REF!</v>
      </c>
      <c r="AU316" s="22" t="e">
        <f>#REF!+#REF!+#REF!+#REF!+#REF!+#REF!+#REF!+#REF!+#REF!+#REF!+#REF!</f>
        <v>#REF!</v>
      </c>
      <c r="AV316" s="12" t="e">
        <f>#REF!+#REF!+#REF!+#REF!+#REF!+#REF!+#REF!+#REF!+#REF!+#REF!+#REF!+#REF!+#REF!+#REF!+#REF!+#REF!+#REF!</f>
        <v>#REF!</v>
      </c>
    </row>
    <row r="317" spans="1:49" ht="10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40"/>
      <c r="M317" s="40"/>
      <c r="N317" s="40"/>
      <c r="O317" s="40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40"/>
      <c r="AC317" s="40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U317" s="22"/>
    </row>
    <row r="318" spans="1:49" ht="10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40"/>
      <c r="M318" s="40"/>
      <c r="N318" s="40"/>
      <c r="O318" s="40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40"/>
      <c r="AC318" s="40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U318" s="22"/>
    </row>
    <row r="319" spans="1:49" ht="13.5" customHeight="1" thickBot="1" x14ac:dyDescent="0.3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40"/>
      <c r="M319" s="40"/>
      <c r="N319" s="40"/>
      <c r="O319" s="40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40"/>
      <c r="AC319" s="40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9" ht="13.5" customHeight="1" thickTop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40"/>
      <c r="M320" s="40"/>
      <c r="N320" s="40"/>
      <c r="O320" s="40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40"/>
      <c r="AC320" s="40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S320" s="16"/>
      <c r="AT320" s="16"/>
      <c r="AU320" s="17" t="s">
        <v>17</v>
      </c>
      <c r="AV320" s="16"/>
      <c r="AW320" s="18"/>
    </row>
    <row r="321" spans="1:49" ht="10.5" customHeight="1" thickBot="1" x14ac:dyDescent="0.3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40"/>
      <c r="M321" s="40"/>
      <c r="N321" s="40"/>
      <c r="O321" s="40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40"/>
      <c r="AC321" s="40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S321" s="14" t="s">
        <v>8</v>
      </c>
      <c r="AT321" s="19" t="s">
        <v>16</v>
      </c>
      <c r="AU321" s="20" t="s">
        <v>18</v>
      </c>
      <c r="AV321" s="20" t="s">
        <v>20</v>
      </c>
    </row>
    <row r="322" spans="1:49" ht="10.5" customHeight="1" thickTop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40"/>
      <c r="M322" s="40"/>
      <c r="N322" s="40"/>
      <c r="O322" s="40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40"/>
      <c r="AC322" s="40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S322" s="21"/>
      <c r="AT322" s="21"/>
    </row>
    <row r="323" spans="1:49" ht="10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40"/>
      <c r="M323" s="40"/>
      <c r="N323" s="40"/>
      <c r="O323" s="40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40"/>
      <c r="AC323" s="40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T323" s="12" t="e">
        <f>#REF!</f>
        <v>#REF!</v>
      </c>
      <c r="AU323" s="22" t="e">
        <f>#REF!+#REF!+#REF!+#REF!+#REF!+#REF!+#REF!+#REF!+#REF!+#REF!+#REF!</f>
        <v>#REF!</v>
      </c>
      <c r="AV323" s="12" t="e">
        <f>#REF!+#REF!+#REF!+#REF!+#REF!+#REF!+#REF!+#REF!+#REF!+#REF!+#REF!+#REF!+#REF!+#REF!+#REF!+#REF!+#REF!</f>
        <v>#REF!</v>
      </c>
    </row>
    <row r="324" spans="1:49" ht="10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40"/>
      <c r="M324" s="40"/>
      <c r="N324" s="40"/>
      <c r="O324" s="40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40"/>
      <c r="AC324" s="40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U324" s="22"/>
    </row>
    <row r="325" spans="1:49" ht="13.5" customHeight="1" thickBot="1" x14ac:dyDescent="0.3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40"/>
      <c r="M325" s="40"/>
      <c r="N325" s="40"/>
      <c r="O325" s="40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40"/>
      <c r="AC325" s="40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9" ht="13.5" customHeight="1" thickTop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40"/>
      <c r="M326" s="40"/>
      <c r="N326" s="40"/>
      <c r="O326" s="40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40"/>
      <c r="AC326" s="40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S326" s="16"/>
      <c r="AU326" s="17" t="s">
        <v>17</v>
      </c>
      <c r="AV326" s="16"/>
      <c r="AW326" s="18"/>
    </row>
    <row r="327" spans="1:49" ht="10.5" customHeight="1" thickBot="1" x14ac:dyDescent="0.3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40"/>
      <c r="M327" s="40"/>
      <c r="N327" s="40"/>
      <c r="O327" s="40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40"/>
      <c r="AC327" s="40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S327" s="14" t="s">
        <v>9</v>
      </c>
      <c r="AU327" s="20" t="s">
        <v>18</v>
      </c>
      <c r="AV327" s="20" t="s">
        <v>20</v>
      </c>
    </row>
    <row r="328" spans="1:49" ht="10.5" customHeight="1" thickTop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40"/>
      <c r="M328" s="40"/>
      <c r="N328" s="40"/>
      <c r="O328" s="40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40"/>
      <c r="AC328" s="40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S328" s="21"/>
    </row>
    <row r="329" spans="1:49" ht="10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40"/>
      <c r="M329" s="40"/>
      <c r="N329" s="40"/>
      <c r="O329" s="40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40"/>
      <c r="AC329" s="40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T329" s="12" t="e">
        <f>#REF!</f>
        <v>#REF!</v>
      </c>
      <c r="AU329" s="22" t="e">
        <f>#REF!+#REF!+#REF!+#REF!+#REF!+#REF!+#REF!+#REF!+#REF!+#REF!+#REF!</f>
        <v>#REF!</v>
      </c>
      <c r="AV329" s="12" t="e">
        <f>#REF!+#REF!+#REF!+#REF!+#REF!+#REF!+#REF!+#REF!+#REF!+#REF!+#REF!+#REF!+#REF!+#REF!+#REF!+#REF!+#REF!</f>
        <v>#REF!</v>
      </c>
    </row>
    <row r="330" spans="1:49" ht="10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40"/>
      <c r="M330" s="40"/>
      <c r="N330" s="40"/>
      <c r="O330" s="40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40"/>
      <c r="AC330" s="40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U330" s="22"/>
    </row>
    <row r="331" spans="1:49" ht="13.5" customHeight="1" thickBot="1" x14ac:dyDescent="0.3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40"/>
      <c r="M331" s="40"/>
      <c r="N331" s="40"/>
      <c r="O331" s="40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40"/>
      <c r="AC331" s="40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9" ht="13.5" customHeight="1" thickTop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40"/>
      <c r="M332" s="40"/>
      <c r="N332" s="40"/>
      <c r="O332" s="40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40"/>
      <c r="AC332" s="40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S332" s="16"/>
      <c r="AT332" s="11"/>
      <c r="AU332" s="17" t="s">
        <v>17</v>
      </c>
      <c r="AV332" s="16"/>
      <c r="AW332" s="18"/>
    </row>
    <row r="333" spans="1:49" ht="10.5" customHeight="1" thickBot="1" x14ac:dyDescent="0.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40"/>
      <c r="M333" s="40"/>
      <c r="N333" s="40"/>
      <c r="O333" s="40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40"/>
      <c r="AC333" s="40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S333" s="14" t="s">
        <v>10</v>
      </c>
      <c r="AT333" s="19" t="s">
        <v>16</v>
      </c>
      <c r="AU333" s="20" t="s">
        <v>18</v>
      </c>
      <c r="AV333" s="20" t="s">
        <v>20</v>
      </c>
    </row>
    <row r="334" spans="1:49" ht="10.5" customHeight="1" thickTop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40"/>
      <c r="M334" s="40"/>
      <c r="N334" s="40"/>
      <c r="O334" s="40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40"/>
      <c r="AC334" s="40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S334" s="21"/>
      <c r="AT334" s="21"/>
    </row>
    <row r="335" spans="1:49" ht="10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40"/>
      <c r="M335" s="40"/>
      <c r="N335" s="40"/>
      <c r="O335" s="40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40"/>
      <c r="AC335" s="40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T335" s="12" t="e">
        <f>#REF!</f>
        <v>#REF!</v>
      </c>
      <c r="AU335" s="22" t="e">
        <f>#REF!+#REF!+#REF!+#REF!+#REF!+#REF!+#REF!+#REF!+#REF!+#REF!+#REF!</f>
        <v>#REF!</v>
      </c>
      <c r="AV335" s="12" t="e">
        <f>#REF!+#REF!+#REF!+#REF!+#REF!+#REF!+#REF!+#REF!+#REF!+#REF!+#REF!+#REF!+#REF!+#REF!+#REF!+#REF!+#REF!</f>
        <v>#REF!</v>
      </c>
    </row>
    <row r="336" spans="1:49" ht="10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40"/>
      <c r="M336" s="40"/>
      <c r="N336" s="40"/>
      <c r="O336" s="40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40"/>
      <c r="AC336" s="40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U336" s="22"/>
    </row>
    <row r="337" spans="1:49" ht="13.5" customHeight="1" thickBot="1" x14ac:dyDescent="0.3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40"/>
      <c r="M337" s="40"/>
      <c r="N337" s="40"/>
      <c r="O337" s="40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40"/>
      <c r="AC337" s="40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9" ht="13.5" customHeight="1" thickTop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40"/>
      <c r="M338" s="40"/>
      <c r="N338" s="40"/>
      <c r="O338" s="40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40"/>
      <c r="AC338" s="40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S338" s="16"/>
      <c r="AU338" s="17" t="s">
        <v>17</v>
      </c>
      <c r="AV338" s="16"/>
      <c r="AW338" s="18"/>
    </row>
    <row r="339" spans="1:49" ht="10.5" customHeight="1" thickBot="1" x14ac:dyDescent="0.3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40"/>
      <c r="M339" s="40"/>
      <c r="N339" s="40"/>
      <c r="O339" s="40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40"/>
      <c r="AC339" s="40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S339" s="14" t="s">
        <v>11</v>
      </c>
      <c r="AU339" s="20" t="s">
        <v>18</v>
      </c>
      <c r="AV339" s="20" t="s">
        <v>20</v>
      </c>
    </row>
    <row r="340" spans="1:49" ht="10.5" customHeight="1" thickTop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40"/>
      <c r="M340" s="40"/>
      <c r="N340" s="40"/>
      <c r="O340" s="40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40"/>
      <c r="AC340" s="40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S340" s="21"/>
    </row>
    <row r="341" spans="1:49" ht="10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40"/>
      <c r="M341" s="40"/>
      <c r="N341" s="40"/>
      <c r="O341" s="40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40"/>
      <c r="AC341" s="40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T341" s="12" t="e">
        <f>#REF!</f>
        <v>#REF!</v>
      </c>
      <c r="AU341" s="22" t="e">
        <f>#REF!+#REF!+#REF!+#REF!+#REF!+#REF!+#REF!+#REF!+#REF!+#REF!+#REF!</f>
        <v>#REF!</v>
      </c>
      <c r="AV341" s="12" t="e">
        <f>#REF!+#REF!+#REF!+#REF!+#REF!+#REF!+#REF!+#REF!+#REF!+#REF!+#REF!+#REF!+#REF!+#REF!+#REF!+#REF!+#REF!</f>
        <v>#REF!</v>
      </c>
    </row>
    <row r="342" spans="1:49" ht="10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40"/>
      <c r="M342" s="40"/>
      <c r="N342" s="40"/>
      <c r="O342" s="40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40"/>
      <c r="AC342" s="40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U342" s="22"/>
    </row>
    <row r="343" spans="1:49" ht="13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40"/>
      <c r="M343" s="40"/>
      <c r="N343" s="40"/>
      <c r="O343" s="40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40"/>
      <c r="AC343" s="40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U343" s="22"/>
    </row>
    <row r="344" spans="1:49" ht="13.5" customHeight="1" thickBot="1" x14ac:dyDescent="0.3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40"/>
      <c r="M344" s="40"/>
      <c r="N344" s="40"/>
      <c r="O344" s="40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40"/>
      <c r="AC344" s="40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S344" s="11"/>
      <c r="AT344" s="11"/>
      <c r="AV344" s="11"/>
      <c r="AW344" s="15"/>
    </row>
    <row r="345" spans="1:49" ht="13.5" customHeight="1" thickTop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40"/>
      <c r="M345" s="40"/>
      <c r="N345" s="40"/>
      <c r="O345" s="40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40"/>
      <c r="AC345" s="40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S345" s="16"/>
      <c r="AT345" s="11"/>
      <c r="AU345" s="17" t="s">
        <v>17</v>
      </c>
      <c r="AV345" s="16"/>
      <c r="AW345" s="18"/>
    </row>
    <row r="346" spans="1:49" ht="10.5" customHeight="1" thickBot="1" x14ac:dyDescent="0.3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40"/>
      <c r="M346" s="40"/>
      <c r="N346" s="40"/>
      <c r="O346" s="40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40"/>
      <c r="AC346" s="40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S346" s="14" t="s">
        <v>12</v>
      </c>
      <c r="AT346" s="19" t="s">
        <v>16</v>
      </c>
      <c r="AU346" s="20" t="s">
        <v>18</v>
      </c>
      <c r="AV346" s="20" t="s">
        <v>20</v>
      </c>
    </row>
    <row r="347" spans="1:49" ht="10.5" customHeight="1" thickTop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40"/>
      <c r="M347" s="40"/>
      <c r="N347" s="40"/>
      <c r="O347" s="40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40"/>
      <c r="AC347" s="40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S347" s="21"/>
      <c r="AT347" s="21"/>
    </row>
    <row r="348" spans="1:49" ht="10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40"/>
      <c r="M348" s="40"/>
      <c r="N348" s="40"/>
      <c r="O348" s="40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40"/>
      <c r="AC348" s="40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T348" s="12" t="e">
        <f>#REF!</f>
        <v>#REF!</v>
      </c>
      <c r="AU348" s="22" t="e">
        <f>#REF!+#REF!+#REF!+#REF!+#REF!+#REF!+#REF!+#REF!+#REF!+#REF!+#REF!</f>
        <v>#REF!</v>
      </c>
      <c r="AV348" s="12" t="e">
        <f>#REF!+#REF!+#REF!+#REF!+#REF!+#REF!+#REF!+#REF!+#REF!+#REF!+#REF!+#REF!+#REF!+#REF!+#REF!+#REF!+#REF!</f>
        <v>#REF!</v>
      </c>
    </row>
    <row r="349" spans="1:49" ht="13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40"/>
      <c r="M349" s="40"/>
      <c r="N349" s="40"/>
      <c r="O349" s="40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40"/>
      <c r="AC349" s="40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U349" s="22"/>
    </row>
    <row r="350" spans="1:49" ht="13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40"/>
      <c r="M350" s="40"/>
      <c r="N350" s="40"/>
      <c r="O350" s="40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40"/>
      <c r="AC350" s="40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S350" s="11"/>
      <c r="AT350" s="14" t="s">
        <v>21</v>
      </c>
      <c r="AU350" s="11"/>
      <c r="AV350" s="11"/>
      <c r="AW350" s="11"/>
    </row>
    <row r="351" spans="1:49" ht="13.5" customHeight="1" thickBot="1" x14ac:dyDescent="0.3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40"/>
      <c r="M351" s="40"/>
      <c r="N351" s="40"/>
      <c r="O351" s="40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40"/>
      <c r="AC351" s="40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S351" s="14" t="s">
        <v>3</v>
      </c>
      <c r="AT351" s="11"/>
      <c r="AV351" s="14" t="s">
        <v>19</v>
      </c>
      <c r="AW351" s="15">
        <f>$C$11</f>
        <v>1</v>
      </c>
    </row>
    <row r="352" spans="1:49" ht="13.5" customHeight="1" thickTop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40"/>
      <c r="M352" s="40"/>
      <c r="N352" s="40"/>
      <c r="O352" s="40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40"/>
      <c r="AC352" s="40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S352" s="16"/>
      <c r="AT352" s="16"/>
      <c r="AU352" s="17" t="s">
        <v>17</v>
      </c>
      <c r="AV352" s="16"/>
      <c r="AW352" s="18"/>
    </row>
    <row r="353" spans="1:49" ht="13.5" customHeight="1" thickBot="1" x14ac:dyDescent="0.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40"/>
      <c r="M353" s="40"/>
      <c r="N353" s="40"/>
      <c r="O353" s="40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40"/>
      <c r="AC353" s="40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S353" s="14" t="s">
        <v>4</v>
      </c>
      <c r="AT353" s="19" t="s">
        <v>16</v>
      </c>
      <c r="AU353" s="20" t="s">
        <v>18</v>
      </c>
      <c r="AV353" s="20" t="s">
        <v>20</v>
      </c>
    </row>
    <row r="354" spans="1:49" ht="10.5" customHeight="1" thickTop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40"/>
      <c r="M354" s="40"/>
      <c r="N354" s="40"/>
      <c r="O354" s="40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40"/>
      <c r="AC354" s="40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S354" s="21"/>
      <c r="AT354" s="21"/>
    </row>
    <row r="355" spans="1:49" ht="10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40"/>
      <c r="M355" s="40"/>
      <c r="N355" s="40"/>
      <c r="O355" s="40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40"/>
      <c r="AC355" s="40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S355" s="13"/>
      <c r="AT355" s="12" t="e">
        <f>#REF!</f>
        <v>#REF!</v>
      </c>
      <c r="AU355" s="22" t="e">
        <f>#REF!+#REF!+#REF!+#REF!+#REF!+#REF!+#REF!+#REF!+#REF!+#REF!+#REF!</f>
        <v>#REF!</v>
      </c>
      <c r="AV355" s="12" t="e">
        <f>#REF!+#REF!+#REF!+#REF!+#REF!+#REF!+#REF!+#REF!+#REF!+#REF!+#REF!+#REF!+#REF!+#REF!+#REF!+#REF!+#REF!</f>
        <v>#REF!</v>
      </c>
    </row>
    <row r="356" spans="1:49" ht="10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40"/>
      <c r="M356" s="40"/>
      <c r="N356" s="40"/>
      <c r="O356" s="40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40"/>
      <c r="AC356" s="40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U356" s="22"/>
    </row>
    <row r="357" spans="1:49" ht="10.5" customHeight="1" thickBot="1" x14ac:dyDescent="0.3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40"/>
      <c r="M357" s="40"/>
      <c r="N357" s="40"/>
      <c r="O357" s="40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40"/>
      <c r="AC357" s="40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9" ht="13.5" customHeight="1" thickTop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40"/>
      <c r="M358" s="40"/>
      <c r="N358" s="40"/>
      <c r="O358" s="40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40"/>
      <c r="AC358" s="40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S358" s="16"/>
      <c r="AT358" s="16"/>
      <c r="AU358" s="17" t="s">
        <v>17</v>
      </c>
      <c r="AV358" s="16"/>
      <c r="AW358" s="18"/>
    </row>
    <row r="359" spans="1:49" ht="13.5" customHeight="1" thickBot="1" x14ac:dyDescent="0.3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40"/>
      <c r="M359" s="40"/>
      <c r="N359" s="40"/>
      <c r="O359" s="40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40"/>
      <c r="AC359" s="40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S359" s="14" t="s">
        <v>5</v>
      </c>
      <c r="AT359" s="19" t="s">
        <v>16</v>
      </c>
      <c r="AU359" s="20" t="s">
        <v>18</v>
      </c>
      <c r="AV359" s="20" t="s">
        <v>20</v>
      </c>
    </row>
    <row r="360" spans="1:49" ht="10.5" customHeight="1" thickTop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40"/>
      <c r="M360" s="40"/>
      <c r="N360" s="40"/>
      <c r="O360" s="40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40"/>
      <c r="AC360" s="40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S360" s="21"/>
      <c r="AT360" s="21"/>
    </row>
    <row r="361" spans="1:49" ht="10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40"/>
      <c r="M361" s="40"/>
      <c r="N361" s="40"/>
      <c r="O361" s="40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40"/>
      <c r="AC361" s="40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U361" s="22" t="e">
        <f>#REF!+#REF!+#REF!+#REF!+#REF!+#REF!+#REF!+#REF!+#REF!+#REF!+#REF!</f>
        <v>#REF!</v>
      </c>
      <c r="AV361" s="12" t="e">
        <f>#REF!+#REF!+#REF!+#REF!+#REF!+#REF!+#REF!+#REF!+#REF!+#REF!+#REF!+#REF!+#REF!+#REF!+#REF!+#REF!+#REF!</f>
        <v>#REF!</v>
      </c>
    </row>
    <row r="362" spans="1:49" ht="10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40"/>
      <c r="M362" s="40"/>
      <c r="N362" s="40"/>
      <c r="O362" s="40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40"/>
      <c r="AC362" s="40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U362" s="22"/>
    </row>
    <row r="363" spans="1:49" ht="10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40"/>
      <c r="M363" s="40"/>
      <c r="N363" s="40"/>
      <c r="O363" s="40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40"/>
      <c r="AC363" s="40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U363" s="22"/>
    </row>
    <row r="364" spans="1:49" ht="10.5" customHeight="1" thickBot="1" x14ac:dyDescent="0.3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40"/>
      <c r="M364" s="40"/>
      <c r="N364" s="40"/>
      <c r="O364" s="40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40"/>
      <c r="AC364" s="40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9" ht="13.5" customHeight="1" thickTop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40"/>
      <c r="M365" s="40"/>
      <c r="N365" s="40"/>
      <c r="O365" s="40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40"/>
      <c r="AC365" s="40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S365" s="16"/>
      <c r="AT365" s="16"/>
      <c r="AU365" s="17" t="s">
        <v>17</v>
      </c>
      <c r="AV365" s="16"/>
      <c r="AW365" s="18"/>
    </row>
    <row r="366" spans="1:49" ht="13.5" customHeight="1" thickBot="1" x14ac:dyDescent="0.3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40"/>
      <c r="M366" s="40"/>
      <c r="N366" s="40"/>
      <c r="O366" s="40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40"/>
      <c r="AC366" s="40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S366" s="14" t="s">
        <v>6</v>
      </c>
      <c r="AT366" s="19" t="s">
        <v>16</v>
      </c>
      <c r="AU366" s="20" t="s">
        <v>18</v>
      </c>
      <c r="AV366" s="20" t="s">
        <v>20</v>
      </c>
    </row>
    <row r="367" spans="1:49" ht="10.5" customHeight="1" thickTop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40"/>
      <c r="M367" s="40"/>
      <c r="N367" s="40"/>
      <c r="O367" s="40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40"/>
      <c r="AC367" s="40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S367" s="21"/>
      <c r="AT367" s="21"/>
    </row>
    <row r="368" spans="1:49" ht="10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40"/>
      <c r="M368" s="40"/>
      <c r="N368" s="40"/>
      <c r="O368" s="40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40"/>
      <c r="AC368" s="40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T368" s="12" t="e">
        <f>#REF!</f>
        <v>#REF!</v>
      </c>
      <c r="AU368" s="22" t="e">
        <f>#REF!+#REF!+#REF!+#REF!+#REF!+#REF!+#REF!+#REF!+#REF!+#REF!+#REF!</f>
        <v>#REF!</v>
      </c>
      <c r="AV368" s="12" t="e">
        <f>#REF!+#REF!+#REF!+#REF!+#REF!+#REF!+#REF!+#REF!+#REF!+#REF!+#REF!+#REF!+#REF!+#REF!+#REF!+#REF!+#REF!</f>
        <v>#REF!</v>
      </c>
    </row>
    <row r="369" spans="1:49" ht="10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40"/>
      <c r="M369" s="40"/>
      <c r="N369" s="40"/>
      <c r="O369" s="40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40"/>
      <c r="AC369" s="40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U369" s="22"/>
    </row>
    <row r="370" spans="1:49" ht="10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40"/>
      <c r="M370" s="40"/>
      <c r="N370" s="40"/>
      <c r="O370" s="40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40"/>
      <c r="AC370" s="40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U370" s="22"/>
    </row>
    <row r="371" spans="1:49" ht="10.5" customHeight="1" thickBot="1" x14ac:dyDescent="0.3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40"/>
      <c r="M371" s="40"/>
      <c r="N371" s="40"/>
      <c r="O371" s="40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40"/>
      <c r="AC371" s="40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9" ht="13.5" customHeight="1" thickTop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40"/>
      <c r="M372" s="40"/>
      <c r="N372" s="40"/>
      <c r="O372" s="40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40"/>
      <c r="AC372" s="40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S372" s="16"/>
      <c r="AT372" s="16"/>
      <c r="AU372" s="17" t="s">
        <v>17</v>
      </c>
      <c r="AV372" s="16"/>
      <c r="AW372" s="18"/>
    </row>
    <row r="373" spans="1:49" ht="13.5" customHeight="1" thickBot="1" x14ac:dyDescent="0.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40"/>
      <c r="M373" s="40"/>
      <c r="N373" s="40"/>
      <c r="O373" s="40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40"/>
      <c r="AC373" s="40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S373" s="14" t="s">
        <v>7</v>
      </c>
      <c r="AT373" s="19" t="s">
        <v>16</v>
      </c>
      <c r="AU373" s="20" t="s">
        <v>18</v>
      </c>
      <c r="AV373" s="20" t="s">
        <v>20</v>
      </c>
    </row>
    <row r="374" spans="1:49" ht="10.5" customHeight="1" thickTop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40"/>
      <c r="M374" s="40"/>
      <c r="N374" s="40"/>
      <c r="O374" s="40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40"/>
      <c r="AC374" s="40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S374" s="21"/>
      <c r="AT374" s="21"/>
    </row>
    <row r="375" spans="1:49" ht="10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40"/>
      <c r="M375" s="40"/>
      <c r="N375" s="40"/>
      <c r="O375" s="40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40"/>
      <c r="AC375" s="40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T375" s="12" t="e">
        <f>#REF!</f>
        <v>#REF!</v>
      </c>
      <c r="AU375" s="22" t="e">
        <f>#REF!+#REF!+#REF!+#REF!+#REF!+#REF!+#REF!+#REF!+#REF!+#REF!+#REF!</f>
        <v>#REF!</v>
      </c>
      <c r="AV375" s="12" t="e">
        <f>#REF!+#REF!+#REF!+#REF!+#REF!+#REF!+#REF!+#REF!+#REF!+#REF!+#REF!+#REF!+#REF!+#REF!+#REF!+#REF!+#REF!</f>
        <v>#REF!</v>
      </c>
    </row>
    <row r="376" spans="1:49" ht="10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40"/>
      <c r="M376" s="40"/>
      <c r="N376" s="40"/>
      <c r="O376" s="40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40"/>
      <c r="AC376" s="40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U376" s="22"/>
    </row>
    <row r="377" spans="1:49" ht="10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40"/>
      <c r="M377" s="40"/>
      <c r="N377" s="40"/>
      <c r="O377" s="40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40"/>
      <c r="AC377" s="40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U377" s="22"/>
    </row>
    <row r="378" spans="1:49" ht="10.5" customHeight="1" thickBot="1" x14ac:dyDescent="0.3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40"/>
      <c r="M378" s="40"/>
      <c r="N378" s="40"/>
      <c r="O378" s="40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40"/>
      <c r="AC378" s="40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9" ht="13.5" customHeight="1" thickTop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40"/>
      <c r="M379" s="40"/>
      <c r="N379" s="40"/>
      <c r="O379" s="40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40"/>
      <c r="AC379" s="40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S379" s="16"/>
      <c r="AT379" s="16"/>
      <c r="AU379" s="17" t="s">
        <v>17</v>
      </c>
      <c r="AV379" s="16"/>
      <c r="AW379" s="18"/>
    </row>
    <row r="380" spans="1:49" ht="13.5" customHeight="1" thickBot="1" x14ac:dyDescent="0.3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40"/>
      <c r="M380" s="40"/>
      <c r="N380" s="40"/>
      <c r="O380" s="40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40"/>
      <c r="AC380" s="40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S380" s="14" t="s">
        <v>8</v>
      </c>
      <c r="AT380" s="19" t="s">
        <v>16</v>
      </c>
      <c r="AU380" s="20" t="s">
        <v>18</v>
      </c>
      <c r="AV380" s="20" t="s">
        <v>20</v>
      </c>
    </row>
    <row r="381" spans="1:49" ht="10.5" customHeight="1" thickTop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40"/>
      <c r="M381" s="40"/>
      <c r="N381" s="40"/>
      <c r="O381" s="40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40"/>
      <c r="AC381" s="40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S381" s="21"/>
      <c r="AT381" s="21"/>
    </row>
    <row r="382" spans="1:49" ht="10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40"/>
      <c r="M382" s="40"/>
      <c r="N382" s="40"/>
      <c r="O382" s="40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40"/>
      <c r="AC382" s="40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T382" s="12" t="e">
        <f>#REF!</f>
        <v>#REF!</v>
      </c>
      <c r="AU382" s="22" t="e">
        <f>#REF!+#REF!+#REF!+#REF!+#REF!+#REF!+#REF!+#REF!+#REF!+#REF!+#REF!</f>
        <v>#REF!</v>
      </c>
      <c r="AV382" s="12" t="e">
        <f>#REF!+#REF!+#REF!+#REF!+#REF!+#REF!+#REF!+#REF!+#REF!+#REF!+#REF!+#REF!+#REF!+#REF!+#REF!+#REF!+#REF!</f>
        <v>#REF!</v>
      </c>
    </row>
    <row r="383" spans="1:49" ht="10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40"/>
      <c r="M383" s="40"/>
      <c r="N383" s="40"/>
      <c r="O383" s="40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40"/>
      <c r="AC383" s="40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U383" s="22"/>
    </row>
    <row r="384" spans="1:49" ht="10.5" customHeight="1" thickBot="1" x14ac:dyDescent="0.3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40"/>
      <c r="M384" s="40"/>
      <c r="N384" s="40"/>
      <c r="O384" s="40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40"/>
      <c r="AC384" s="40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9" ht="13.5" customHeight="1" thickTop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40"/>
      <c r="M385" s="40"/>
      <c r="N385" s="40"/>
      <c r="O385" s="40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40"/>
      <c r="AC385" s="40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S385" s="16"/>
      <c r="AU385" s="17" t="s">
        <v>17</v>
      </c>
      <c r="AV385" s="16"/>
      <c r="AW385" s="18"/>
    </row>
    <row r="386" spans="1:49" ht="13.5" customHeight="1" thickBot="1" x14ac:dyDescent="0.3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40"/>
      <c r="M386" s="40"/>
      <c r="N386" s="40"/>
      <c r="O386" s="40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40"/>
      <c r="AC386" s="40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S386" s="14" t="s">
        <v>9</v>
      </c>
      <c r="AU386" s="20" t="s">
        <v>18</v>
      </c>
      <c r="AV386" s="20" t="s">
        <v>20</v>
      </c>
    </row>
    <row r="387" spans="1:49" ht="10.5" customHeight="1" thickTop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40"/>
      <c r="M387" s="40"/>
      <c r="N387" s="40"/>
      <c r="O387" s="40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40"/>
      <c r="AC387" s="40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S387" s="21"/>
    </row>
    <row r="388" spans="1:49" ht="10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40"/>
      <c r="M388" s="40"/>
      <c r="N388" s="40"/>
      <c r="O388" s="40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40"/>
      <c r="AC388" s="40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T388" s="12" t="e">
        <f>#REF!</f>
        <v>#REF!</v>
      </c>
      <c r="AU388" s="22" t="e">
        <f>#REF!+#REF!+#REF!+#REF!+#REF!+#REF!+#REF!+#REF!+#REF!+#REF!+#REF!</f>
        <v>#REF!</v>
      </c>
      <c r="AV388" s="12" t="e">
        <f>#REF!+#REF!+#REF!+#REF!+#REF!+#REF!+#REF!+#REF!+#REF!+#REF!+#REF!+#REF!+#REF!+#REF!+#REF!+#REF!+#REF!</f>
        <v>#REF!</v>
      </c>
    </row>
    <row r="389" spans="1:49" ht="10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40"/>
      <c r="M389" s="40"/>
      <c r="N389" s="40"/>
      <c r="O389" s="40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40"/>
      <c r="AC389" s="40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U389" s="22"/>
    </row>
    <row r="390" spans="1:49" ht="10.5" customHeight="1" thickBot="1" x14ac:dyDescent="0.3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40"/>
      <c r="M390" s="40"/>
      <c r="N390" s="40"/>
      <c r="O390" s="40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40"/>
      <c r="AC390" s="40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9" ht="13.5" customHeight="1" thickTop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40"/>
      <c r="M391" s="40"/>
      <c r="N391" s="40"/>
      <c r="O391" s="40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40"/>
      <c r="AC391" s="40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S391" s="16"/>
      <c r="AT391" s="11"/>
      <c r="AU391" s="17" t="s">
        <v>17</v>
      </c>
      <c r="AV391" s="16"/>
      <c r="AW391" s="18"/>
    </row>
    <row r="392" spans="1:49" ht="13.5" customHeight="1" thickBot="1" x14ac:dyDescent="0.3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40"/>
      <c r="M392" s="40"/>
      <c r="N392" s="40"/>
      <c r="O392" s="40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40"/>
      <c r="AC392" s="40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S392" s="14" t="s">
        <v>10</v>
      </c>
      <c r="AT392" s="19" t="s">
        <v>16</v>
      </c>
      <c r="AU392" s="20" t="s">
        <v>18</v>
      </c>
      <c r="AV392" s="20" t="s">
        <v>20</v>
      </c>
    </row>
    <row r="393" spans="1:49" ht="10.5" customHeight="1" thickTop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40"/>
      <c r="M393" s="40"/>
      <c r="N393" s="40"/>
      <c r="O393" s="40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40"/>
      <c r="AC393" s="40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S393" s="21"/>
      <c r="AT393" s="21"/>
    </row>
    <row r="394" spans="1:49" ht="10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40"/>
      <c r="M394" s="40"/>
      <c r="N394" s="40"/>
      <c r="O394" s="40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40"/>
      <c r="AC394" s="40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T394" s="12" t="e">
        <f>#REF!</f>
        <v>#REF!</v>
      </c>
      <c r="AU394" s="22" t="e">
        <f>#REF!+#REF!+#REF!+#REF!+#REF!+#REF!+#REF!+#REF!+#REF!+#REF!+#REF!</f>
        <v>#REF!</v>
      </c>
      <c r="AV394" s="12" t="e">
        <f>#REF!+#REF!+#REF!+#REF!+#REF!+#REF!+#REF!+#REF!+#REF!+#REF!+#REF!+#REF!+#REF!+#REF!+#REF!+#REF!+#REF!</f>
        <v>#REF!</v>
      </c>
    </row>
    <row r="395" spans="1:49" ht="10.5" customHeight="1" x14ac:dyDescent="0.25">
      <c r="AU395" s="22"/>
    </row>
    <row r="396" spans="1:49" ht="10.5" customHeight="1" thickBot="1" x14ac:dyDescent="0.3"/>
    <row r="397" spans="1:49" ht="13.5" customHeight="1" thickTop="1" x14ac:dyDescent="0.25">
      <c r="AS397" s="16"/>
      <c r="AU397" s="17" t="s">
        <v>17</v>
      </c>
      <c r="AV397" s="16"/>
      <c r="AW397" s="18"/>
    </row>
    <row r="398" spans="1:49" ht="13.5" customHeight="1" thickBot="1" x14ac:dyDescent="0.3">
      <c r="AS398" s="14" t="s">
        <v>11</v>
      </c>
      <c r="AU398" s="20" t="s">
        <v>18</v>
      </c>
      <c r="AV398" s="20" t="s">
        <v>20</v>
      </c>
    </row>
    <row r="399" spans="1:49" ht="10.5" customHeight="1" thickTop="1" x14ac:dyDescent="0.25">
      <c r="AS399" s="21"/>
    </row>
    <row r="400" spans="1:49" ht="10.5" customHeight="1" x14ac:dyDescent="0.25">
      <c r="AT400" s="12" t="e">
        <f>#REF!</f>
        <v>#REF!</v>
      </c>
      <c r="AU400" s="22" t="e">
        <f>#REF!+#REF!+#REF!+#REF!+#REF!+#REF!+#REF!+#REF!+#REF!+#REF!+#REF!</f>
        <v>#REF!</v>
      </c>
      <c r="AV400" s="12" t="e">
        <f>#REF!+#REF!+#REF!+#REF!+#REF!+#REF!+#REF!+#REF!+#REF!+#REF!+#REF!+#REF!+#REF!+#REF!+#REF!+#REF!+#REF!</f>
        <v>#REF!</v>
      </c>
    </row>
    <row r="401" spans="45:49" ht="10.5" customHeight="1" x14ac:dyDescent="0.25">
      <c r="AU401" s="22"/>
    </row>
    <row r="402" spans="45:49" ht="10.5" customHeight="1" x14ac:dyDescent="0.25">
      <c r="AU402" s="22"/>
    </row>
    <row r="403" spans="45:49" ht="13.5" customHeight="1" thickBot="1" x14ac:dyDescent="0.3">
      <c r="AS403" s="11"/>
      <c r="AT403" s="11"/>
      <c r="AV403" s="11"/>
      <c r="AW403" s="15"/>
    </row>
    <row r="404" spans="45:49" ht="13.5" customHeight="1" thickTop="1" x14ac:dyDescent="0.25">
      <c r="AS404" s="16"/>
      <c r="AT404" s="11"/>
      <c r="AU404" s="17" t="s">
        <v>17</v>
      </c>
      <c r="AV404" s="16"/>
      <c r="AW404" s="18"/>
    </row>
    <row r="405" spans="45:49" ht="13.5" customHeight="1" thickBot="1" x14ac:dyDescent="0.3">
      <c r="AS405" s="14" t="s">
        <v>12</v>
      </c>
      <c r="AT405" s="19" t="s">
        <v>16</v>
      </c>
      <c r="AU405" s="20" t="s">
        <v>18</v>
      </c>
      <c r="AV405" s="20" t="s">
        <v>20</v>
      </c>
    </row>
    <row r="406" spans="45:49" ht="10.5" customHeight="1" thickTop="1" x14ac:dyDescent="0.25">
      <c r="AS406" s="21"/>
      <c r="AT406" s="21"/>
    </row>
    <row r="407" spans="45:49" ht="10.5" customHeight="1" x14ac:dyDescent="0.25">
      <c r="AT407" s="12" t="e">
        <f>#REF!</f>
        <v>#REF!</v>
      </c>
      <c r="AU407" s="22" t="e">
        <f>#REF!+#REF!+#REF!+#REF!+#REF!+#REF!+#REF!+#REF!+#REF!+#REF!+#REF!</f>
        <v>#REF!</v>
      </c>
      <c r="AV407" s="12" t="e">
        <f>#REF!+#REF!+#REF!+#REF!+#REF!+#REF!+#REF!+#REF!+#REF!+#REF!+#REF!+#REF!+#REF!+#REF!+#REF!+#REF!+#REF!</f>
        <v>#REF!</v>
      </c>
    </row>
    <row r="408" spans="45:49" ht="10.5" customHeight="1" thickBot="1" x14ac:dyDescent="0.3">
      <c r="AU408" s="22"/>
    </row>
    <row r="409" spans="45:49" ht="13.5" customHeight="1" thickTop="1" x14ac:dyDescent="0.25">
      <c r="AS409" s="16"/>
      <c r="AT409" s="16"/>
      <c r="AU409" s="16"/>
      <c r="AV409" s="16"/>
      <c r="AW409" s="18"/>
    </row>
    <row r="410" spans="45:49" ht="13.5" customHeight="1" x14ac:dyDescent="0.25">
      <c r="AS410" s="11"/>
      <c r="AT410" s="14" t="s">
        <v>21</v>
      </c>
      <c r="AU410" s="11"/>
      <c r="AV410" s="11"/>
      <c r="AW410" s="11"/>
    </row>
    <row r="411" spans="45:49" ht="13.5" customHeight="1" thickBot="1" x14ac:dyDescent="0.3">
      <c r="AS411" s="14" t="s">
        <v>3</v>
      </c>
      <c r="AT411" s="11"/>
      <c r="AV411" s="14" t="s">
        <v>19</v>
      </c>
      <c r="AW411" s="15">
        <f>$C$11</f>
        <v>1</v>
      </c>
    </row>
    <row r="412" spans="45:49" ht="13.5" customHeight="1" thickTop="1" x14ac:dyDescent="0.25">
      <c r="AS412" s="16"/>
      <c r="AT412" s="16"/>
      <c r="AU412" s="17" t="s">
        <v>17</v>
      </c>
      <c r="AV412" s="16"/>
      <c r="AW412" s="18"/>
    </row>
    <row r="413" spans="45:49" ht="13.5" customHeight="1" thickBot="1" x14ac:dyDescent="0.3">
      <c r="AS413" s="14" t="s">
        <v>4</v>
      </c>
      <c r="AT413" s="19" t="s">
        <v>16</v>
      </c>
      <c r="AU413" s="20" t="s">
        <v>18</v>
      </c>
      <c r="AV413" s="20" t="s">
        <v>20</v>
      </c>
    </row>
    <row r="414" spans="45:49" ht="10.5" customHeight="1" thickTop="1" x14ac:dyDescent="0.25">
      <c r="AS414" s="21"/>
      <c r="AT414" s="21"/>
    </row>
    <row r="415" spans="45:49" ht="10.5" customHeight="1" x14ac:dyDescent="0.25">
      <c r="AS415" s="13"/>
      <c r="AT415" s="12" t="e">
        <f>#REF!</f>
        <v>#REF!</v>
      </c>
      <c r="AU415" s="22" t="e">
        <f>#REF!+#REF!+#REF!+#REF!+#REF!+#REF!+#REF!+#REF!+#REF!+#REF!+#REF!</f>
        <v>#REF!</v>
      </c>
      <c r="AV415" s="12" t="e">
        <f>#REF!+#REF!+#REF!+#REF!+#REF!+#REF!+#REF!+#REF!+#REF!+#REF!+#REF!+#REF!+#REF!+#REF!+#REF!+#REF!+#REF!</f>
        <v>#REF!</v>
      </c>
    </row>
    <row r="416" spans="45:49" ht="10.5" customHeight="1" x14ac:dyDescent="0.25">
      <c r="AU416" s="22"/>
    </row>
    <row r="417" spans="45:49" ht="10.5" customHeight="1" thickBot="1" x14ac:dyDescent="0.3"/>
    <row r="418" spans="45:49" ht="13.5" customHeight="1" thickTop="1" x14ac:dyDescent="0.25">
      <c r="AS418" s="16"/>
      <c r="AT418" s="16"/>
      <c r="AU418" s="17" t="s">
        <v>17</v>
      </c>
      <c r="AV418" s="16"/>
      <c r="AW418" s="18"/>
    </row>
    <row r="419" spans="45:49" ht="13.5" customHeight="1" thickBot="1" x14ac:dyDescent="0.3">
      <c r="AS419" s="14" t="s">
        <v>5</v>
      </c>
      <c r="AT419" s="19" t="s">
        <v>16</v>
      </c>
      <c r="AU419" s="20" t="s">
        <v>18</v>
      </c>
      <c r="AV419" s="20" t="s">
        <v>20</v>
      </c>
    </row>
    <row r="420" spans="45:49" ht="10.5" customHeight="1" thickTop="1" x14ac:dyDescent="0.25">
      <c r="AS420" s="21"/>
      <c r="AT420" s="21"/>
    </row>
    <row r="421" spans="45:49" ht="10.5" customHeight="1" x14ac:dyDescent="0.25">
      <c r="AU421" s="22" t="e">
        <f>#REF!+#REF!+#REF!+#REF!+#REF!+#REF!+#REF!+#REF!+#REF!+#REF!+#REF!</f>
        <v>#REF!</v>
      </c>
      <c r="AV421" s="12" t="e">
        <f>#REF!+#REF!+#REF!+#REF!+#REF!+#REF!+#REF!+#REF!+#REF!+#REF!+#REF!+#REF!+#REF!+#REF!+#REF!+#REF!+#REF!</f>
        <v>#REF!</v>
      </c>
    </row>
    <row r="422" spans="45:49" ht="10.5" customHeight="1" x14ac:dyDescent="0.25">
      <c r="AU422" s="22"/>
    </row>
    <row r="423" spans="45:49" ht="10.5" customHeight="1" x14ac:dyDescent="0.25">
      <c r="AU423" s="22"/>
    </row>
    <row r="424" spans="45:49" ht="10.5" customHeight="1" thickBot="1" x14ac:dyDescent="0.3"/>
    <row r="425" spans="45:49" ht="13.5" customHeight="1" thickTop="1" x14ac:dyDescent="0.25">
      <c r="AS425" s="16"/>
      <c r="AT425" s="16"/>
      <c r="AU425" s="17" t="s">
        <v>17</v>
      </c>
      <c r="AV425" s="16"/>
      <c r="AW425" s="18"/>
    </row>
    <row r="426" spans="45:49" ht="13.5" customHeight="1" thickBot="1" x14ac:dyDescent="0.3">
      <c r="AS426" s="14" t="s">
        <v>6</v>
      </c>
      <c r="AT426" s="19" t="s">
        <v>16</v>
      </c>
      <c r="AU426" s="20" t="s">
        <v>18</v>
      </c>
      <c r="AV426" s="20" t="s">
        <v>20</v>
      </c>
    </row>
    <row r="427" spans="45:49" ht="10.5" customHeight="1" thickTop="1" x14ac:dyDescent="0.25">
      <c r="AS427" s="21"/>
      <c r="AT427" s="21"/>
    </row>
    <row r="428" spans="45:49" ht="10.5" customHeight="1" x14ac:dyDescent="0.25">
      <c r="AT428" s="12" t="e">
        <f>#REF!</f>
        <v>#REF!</v>
      </c>
      <c r="AU428" s="22" t="e">
        <f>#REF!+#REF!+#REF!+#REF!+#REF!+#REF!+#REF!+#REF!+#REF!+#REF!+#REF!</f>
        <v>#REF!</v>
      </c>
      <c r="AV428" s="12" t="e">
        <f>#REF!+#REF!+#REF!+#REF!+#REF!+#REF!+#REF!+#REF!+#REF!+#REF!+#REF!+#REF!+#REF!+#REF!+#REF!+#REF!+#REF!</f>
        <v>#REF!</v>
      </c>
    </row>
    <row r="429" spans="45:49" ht="10.5" customHeight="1" x14ac:dyDescent="0.25">
      <c r="AU429" s="22"/>
    </row>
    <row r="430" spans="45:49" ht="10.5" customHeight="1" x14ac:dyDescent="0.25">
      <c r="AU430" s="22"/>
    </row>
    <row r="431" spans="45:49" ht="10.5" customHeight="1" thickBot="1" x14ac:dyDescent="0.3"/>
    <row r="432" spans="45:49" ht="13.5" customHeight="1" thickTop="1" x14ac:dyDescent="0.25">
      <c r="AS432" s="16"/>
      <c r="AT432" s="16"/>
      <c r="AU432" s="17" t="s">
        <v>17</v>
      </c>
      <c r="AV432" s="16"/>
      <c r="AW432" s="18"/>
    </row>
    <row r="433" spans="45:50" ht="13.5" customHeight="1" thickBot="1" x14ac:dyDescent="0.3">
      <c r="AS433" s="14" t="s">
        <v>7</v>
      </c>
      <c r="AT433" s="19" t="s">
        <v>16</v>
      </c>
      <c r="AU433" s="20" t="s">
        <v>18</v>
      </c>
      <c r="AV433" s="20" t="s">
        <v>20</v>
      </c>
    </row>
    <row r="434" spans="45:50" ht="10.5" customHeight="1" thickTop="1" x14ac:dyDescent="0.25">
      <c r="AS434" s="21"/>
      <c r="AT434" s="21"/>
    </row>
    <row r="435" spans="45:50" ht="10.5" customHeight="1" x14ac:dyDescent="0.25">
      <c r="AT435" s="12" t="e">
        <f>#REF!</f>
        <v>#REF!</v>
      </c>
      <c r="AU435" s="22" t="e">
        <f>#REF!+#REF!+#REF!+#REF!+#REF!+#REF!+#REF!+#REF!+#REF!+#REF!+#REF!</f>
        <v>#REF!</v>
      </c>
      <c r="AV435" s="12" t="e">
        <f>#REF!+#REF!+#REF!+#REF!+#REF!+#REF!+#REF!+#REF!+#REF!+#REF!+#REF!+#REF!+#REF!+#REF!+#REF!+#REF!+#REF!</f>
        <v>#REF!</v>
      </c>
    </row>
    <row r="436" spans="45:50" ht="10.5" customHeight="1" x14ac:dyDescent="0.25">
      <c r="AU436" s="22"/>
    </row>
    <row r="437" spans="45:50" ht="10.5" customHeight="1" x14ac:dyDescent="0.25">
      <c r="AU437" s="22"/>
    </row>
    <row r="438" spans="45:50" ht="10.5" customHeight="1" thickBot="1" x14ac:dyDescent="0.3"/>
    <row r="439" spans="45:50" ht="13.5" customHeight="1" thickTop="1" x14ac:dyDescent="0.25">
      <c r="AS439" s="16"/>
      <c r="AT439" s="16"/>
      <c r="AU439" s="17" t="s">
        <v>17</v>
      </c>
      <c r="AV439" s="16"/>
      <c r="AW439" s="18"/>
    </row>
    <row r="440" spans="45:50" ht="13.5" customHeight="1" thickBot="1" x14ac:dyDescent="0.3">
      <c r="AS440" s="14" t="s">
        <v>8</v>
      </c>
      <c r="AT440" s="19" t="s">
        <v>16</v>
      </c>
      <c r="AU440" s="20" t="s">
        <v>18</v>
      </c>
      <c r="AV440" s="20" t="s">
        <v>20</v>
      </c>
    </row>
    <row r="441" spans="45:50" ht="10.5" customHeight="1" thickTop="1" x14ac:dyDescent="0.25">
      <c r="AS441" s="21"/>
      <c r="AT441" s="21"/>
    </row>
    <row r="442" spans="45:50" ht="10.5" customHeight="1" x14ac:dyDescent="0.25">
      <c r="AT442" s="12" t="e">
        <f>#REF!</f>
        <v>#REF!</v>
      </c>
      <c r="AU442" s="22" t="e">
        <f>#REF!+#REF!+#REF!+#REF!+#REF!+#REF!+#REF!+#REF!+#REF!+#REF!+#REF!</f>
        <v>#REF!</v>
      </c>
      <c r="AV442" s="12" t="e">
        <f>#REF!+#REF!+#REF!+#REF!+#REF!+#REF!+#REF!+#REF!+#REF!+#REF!+#REF!+#REF!+#REF!+#REF!+#REF!+#REF!+#REF!</f>
        <v>#REF!</v>
      </c>
    </row>
    <row r="443" spans="45:50" ht="13.5" customHeight="1" x14ac:dyDescent="0.25">
      <c r="AU443" s="22"/>
      <c r="AX443" s="11"/>
    </row>
    <row r="444" spans="45:50" ht="10.5" customHeight="1" thickBot="1" x14ac:dyDescent="0.3"/>
    <row r="445" spans="45:50" ht="13.5" customHeight="1" thickTop="1" x14ac:dyDescent="0.25">
      <c r="AS445" s="16"/>
      <c r="AU445" s="17" t="s">
        <v>17</v>
      </c>
      <c r="AV445" s="16"/>
      <c r="AW445" s="18"/>
    </row>
    <row r="446" spans="45:50" ht="13.5" customHeight="1" thickBot="1" x14ac:dyDescent="0.3">
      <c r="AS446" s="14" t="s">
        <v>9</v>
      </c>
      <c r="AU446" s="20" t="s">
        <v>18</v>
      </c>
      <c r="AV446" s="20" t="s">
        <v>20</v>
      </c>
    </row>
    <row r="447" spans="45:50" ht="10.5" customHeight="1" thickTop="1" x14ac:dyDescent="0.25">
      <c r="AS447" s="21"/>
    </row>
    <row r="448" spans="45:50" ht="10.5" customHeight="1" x14ac:dyDescent="0.25">
      <c r="AT448" s="12" t="e">
        <f>#REF!</f>
        <v>#REF!</v>
      </c>
      <c r="AU448" s="22" t="e">
        <f>#REF!+#REF!+#REF!+#REF!+#REF!+#REF!+#REF!+#REF!+#REF!+#REF!+#REF!</f>
        <v>#REF!</v>
      </c>
      <c r="AV448" s="12" t="e">
        <f>#REF!+#REF!+#REF!+#REF!+#REF!+#REF!+#REF!+#REF!+#REF!+#REF!+#REF!+#REF!+#REF!+#REF!+#REF!+#REF!+#REF!</f>
        <v>#REF!</v>
      </c>
    </row>
    <row r="449" spans="45:50" ht="13.5" customHeight="1" x14ac:dyDescent="0.25">
      <c r="AU449" s="22"/>
      <c r="AX449" s="15"/>
    </row>
    <row r="450" spans="45:50" ht="10.5" customHeight="1" thickBot="1" x14ac:dyDescent="0.3"/>
    <row r="451" spans="45:50" ht="13.5" customHeight="1" thickTop="1" x14ac:dyDescent="0.25">
      <c r="AS451" s="16"/>
      <c r="AT451" s="11"/>
      <c r="AU451" s="17" t="s">
        <v>17</v>
      </c>
      <c r="AV451" s="16"/>
      <c r="AW451" s="18"/>
      <c r="AX451" s="11"/>
    </row>
    <row r="452" spans="45:50" ht="13.5" customHeight="1" thickBot="1" x14ac:dyDescent="0.3">
      <c r="AS452" s="14" t="s">
        <v>10</v>
      </c>
      <c r="AT452" s="19" t="s">
        <v>16</v>
      </c>
      <c r="AU452" s="20" t="s">
        <v>18</v>
      </c>
      <c r="AV452" s="20" t="s">
        <v>20</v>
      </c>
    </row>
    <row r="453" spans="45:50" ht="10.5" customHeight="1" thickTop="1" x14ac:dyDescent="0.25">
      <c r="AS453" s="21"/>
      <c r="AT453" s="21"/>
    </row>
    <row r="454" spans="45:50" ht="10.5" customHeight="1" x14ac:dyDescent="0.25">
      <c r="AT454" s="12" t="e">
        <f>#REF!</f>
        <v>#REF!</v>
      </c>
      <c r="AU454" s="22" t="e">
        <f>#REF!+#REF!+#REF!+#REF!+#REF!+#REF!+#REF!+#REF!+#REF!+#REF!+#REF!</f>
        <v>#REF!</v>
      </c>
      <c r="AV454" s="12" t="e">
        <f>#REF!+#REF!+#REF!+#REF!+#REF!+#REF!+#REF!+#REF!+#REF!+#REF!+#REF!+#REF!+#REF!+#REF!+#REF!+#REF!+#REF!</f>
        <v>#REF!</v>
      </c>
    </row>
    <row r="455" spans="45:50" ht="13.5" customHeight="1" x14ac:dyDescent="0.25">
      <c r="AU455" s="22"/>
      <c r="AX455" s="11"/>
    </row>
    <row r="456" spans="45:50" ht="13.5" customHeight="1" thickBot="1" x14ac:dyDescent="0.3">
      <c r="AX456" s="11"/>
    </row>
    <row r="457" spans="45:50" ht="13.5" customHeight="1" thickTop="1" x14ac:dyDescent="0.25">
      <c r="AS457" s="16"/>
      <c r="AU457" s="17" t="s">
        <v>17</v>
      </c>
      <c r="AV457" s="16"/>
      <c r="AW457" s="18"/>
    </row>
    <row r="458" spans="45:50" ht="13.5" customHeight="1" thickBot="1" x14ac:dyDescent="0.3">
      <c r="AS458" s="14" t="s">
        <v>11</v>
      </c>
      <c r="AU458" s="20" t="s">
        <v>18</v>
      </c>
      <c r="AV458" s="20" t="s">
        <v>20</v>
      </c>
    </row>
    <row r="459" spans="45:50" ht="13.5" customHeight="1" thickTop="1" x14ac:dyDescent="0.25">
      <c r="AS459" s="21"/>
      <c r="AX459" s="11"/>
    </row>
    <row r="460" spans="45:50" ht="10.5" customHeight="1" x14ac:dyDescent="0.25">
      <c r="AT460" s="12" t="e">
        <f>#REF!</f>
        <v>#REF!</v>
      </c>
      <c r="AU460" s="22" t="e">
        <f>#REF!+#REF!+#REF!+#REF!+#REF!+#REF!+#REF!+#REF!+#REF!+#REF!+#REF!</f>
        <v>#REF!</v>
      </c>
      <c r="AV460" s="12" t="e">
        <f>#REF!+#REF!+#REF!+#REF!+#REF!+#REF!+#REF!+#REF!+#REF!+#REF!+#REF!+#REF!+#REF!+#REF!+#REF!+#REF!+#REF!</f>
        <v>#REF!</v>
      </c>
    </row>
    <row r="461" spans="45:50" ht="10.5" customHeight="1" x14ac:dyDescent="0.25">
      <c r="AU461" s="22"/>
    </row>
    <row r="462" spans="45:50" ht="10.5" customHeight="1" x14ac:dyDescent="0.25">
      <c r="AU462" s="22"/>
    </row>
    <row r="463" spans="45:50" ht="13.5" customHeight="1" thickBot="1" x14ac:dyDescent="0.3">
      <c r="AS463" s="11"/>
      <c r="AT463" s="11"/>
      <c r="AV463" s="11"/>
      <c r="AW463" s="15"/>
      <c r="AX463" s="11"/>
    </row>
    <row r="464" spans="45:50" ht="13.5" customHeight="1" thickTop="1" x14ac:dyDescent="0.25">
      <c r="AS464" s="16"/>
      <c r="AT464" s="11"/>
      <c r="AU464" s="17" t="s">
        <v>17</v>
      </c>
      <c r="AV464" s="16"/>
      <c r="AW464" s="18"/>
    </row>
    <row r="465" spans="45:50" ht="13.5" customHeight="1" thickBot="1" x14ac:dyDescent="0.3">
      <c r="AS465" s="14" t="s">
        <v>12</v>
      </c>
      <c r="AT465" s="19" t="s">
        <v>16</v>
      </c>
      <c r="AU465" s="20" t="s">
        <v>18</v>
      </c>
      <c r="AV465" s="20" t="s">
        <v>20</v>
      </c>
    </row>
    <row r="466" spans="45:50" ht="10.5" customHeight="1" thickTop="1" x14ac:dyDescent="0.25">
      <c r="AS466" s="21"/>
      <c r="AT466" s="21"/>
    </row>
    <row r="467" spans="45:50" ht="10.5" customHeight="1" x14ac:dyDescent="0.25">
      <c r="AT467" s="12" t="e">
        <f>#REF!</f>
        <v>#REF!</v>
      </c>
      <c r="AU467" s="22" t="e">
        <f>#REF!+#REF!+#REF!+#REF!+#REF!+#REF!+#REF!+#REF!+#REF!+#REF!+#REF!</f>
        <v>#REF!</v>
      </c>
      <c r="AV467" s="12" t="e">
        <f>#REF!+#REF!+#REF!+#REF!+#REF!+#REF!+#REF!+#REF!+#REF!+#REF!+#REF!+#REF!+#REF!+#REF!+#REF!+#REF!+#REF!</f>
        <v>#REF!</v>
      </c>
    </row>
    <row r="468" spans="45:50" ht="10.5" customHeight="1" thickBot="1" x14ac:dyDescent="0.3">
      <c r="AU468" s="22"/>
    </row>
    <row r="469" spans="45:50" ht="13.5" customHeight="1" thickTop="1" x14ac:dyDescent="0.25">
      <c r="AS469" s="16"/>
      <c r="AT469" s="16"/>
      <c r="AU469" s="16"/>
      <c r="AV469" s="16"/>
      <c r="AW469" s="18"/>
      <c r="AX469" s="11"/>
    </row>
    <row r="470" spans="45:50" ht="13.5" customHeight="1" x14ac:dyDescent="0.25">
      <c r="AS470" s="11"/>
      <c r="AT470" s="14" t="s">
        <v>21</v>
      </c>
      <c r="AU470" s="11"/>
      <c r="AV470" s="11"/>
      <c r="AW470" s="11"/>
    </row>
    <row r="471" spans="45:50" ht="13.5" customHeight="1" thickBot="1" x14ac:dyDescent="0.3">
      <c r="AS471" s="14" t="s">
        <v>3</v>
      </c>
      <c r="AT471" s="11"/>
      <c r="AV471" s="14" t="s">
        <v>19</v>
      </c>
      <c r="AW471" s="15">
        <f>$C$11</f>
        <v>1</v>
      </c>
    </row>
    <row r="472" spans="45:50" ht="13.5" customHeight="1" thickTop="1" x14ac:dyDescent="0.25">
      <c r="AS472" s="16"/>
      <c r="AT472" s="16"/>
      <c r="AU472" s="17" t="s">
        <v>17</v>
      </c>
      <c r="AV472" s="16"/>
      <c r="AW472" s="18"/>
    </row>
    <row r="473" spans="45:50" ht="13.5" customHeight="1" thickBot="1" x14ac:dyDescent="0.3">
      <c r="AS473" s="14" t="s">
        <v>4</v>
      </c>
      <c r="AT473" s="19" t="s">
        <v>16</v>
      </c>
      <c r="AU473" s="20" t="s">
        <v>18</v>
      </c>
      <c r="AV473" s="20" t="s">
        <v>20</v>
      </c>
    </row>
    <row r="474" spans="45:50" ht="10.5" customHeight="1" thickTop="1" x14ac:dyDescent="0.25">
      <c r="AS474" s="21"/>
      <c r="AT474" s="21"/>
    </row>
    <row r="475" spans="45:50" ht="13.5" customHeight="1" x14ac:dyDescent="0.25">
      <c r="AS475" s="13"/>
      <c r="AT475" s="12" t="e">
        <f>#REF!</f>
        <v>#REF!</v>
      </c>
      <c r="AU475" s="22" t="e">
        <f>#REF!+#REF!+#REF!+#REF!+#REF!+#REF!+#REF!+#REF!+#REF!+#REF!+#REF!</f>
        <v>#REF!</v>
      </c>
      <c r="AV475" s="12" t="e">
        <f>#REF!+#REF!+#REF!+#REF!+#REF!+#REF!+#REF!+#REF!+#REF!+#REF!+#REF!+#REF!+#REF!+#REF!+#REF!+#REF!+#REF!</f>
        <v>#REF!</v>
      </c>
      <c r="AX475" s="11"/>
    </row>
    <row r="476" spans="45:50" ht="13.5" customHeight="1" x14ac:dyDescent="0.25">
      <c r="AU476" s="22"/>
      <c r="AX476" s="11"/>
    </row>
    <row r="477" spans="45:50" ht="10.5" customHeight="1" thickBot="1" x14ac:dyDescent="0.3"/>
    <row r="478" spans="45:50" ht="13.5" customHeight="1" thickTop="1" x14ac:dyDescent="0.25">
      <c r="AS478" s="16"/>
      <c r="AT478" s="16"/>
      <c r="AU478" s="17" t="s">
        <v>17</v>
      </c>
      <c r="AV478" s="16"/>
      <c r="AW478" s="18"/>
    </row>
    <row r="479" spans="45:50" ht="13.5" customHeight="1" thickBot="1" x14ac:dyDescent="0.3">
      <c r="AS479" s="14" t="s">
        <v>5</v>
      </c>
      <c r="AT479" s="19" t="s">
        <v>16</v>
      </c>
      <c r="AU479" s="20" t="s">
        <v>18</v>
      </c>
      <c r="AV479" s="20" t="s">
        <v>20</v>
      </c>
    </row>
    <row r="480" spans="45:50" ht="13.5" customHeight="1" thickTop="1" x14ac:dyDescent="0.25">
      <c r="AS480" s="21"/>
      <c r="AT480" s="21"/>
      <c r="AX480" s="11"/>
    </row>
    <row r="481" spans="45:50" ht="10.5" customHeight="1" x14ac:dyDescent="0.25">
      <c r="AU481" s="22" t="e">
        <f>#REF!+#REF!+#REF!+#REF!+#REF!+#REF!+#REF!+#REF!+#REF!+#REF!+#REF!</f>
        <v>#REF!</v>
      </c>
      <c r="AV481" s="12" t="e">
        <f>#REF!+#REF!+#REF!+#REF!+#REF!+#REF!+#REF!+#REF!+#REF!+#REF!+#REF!+#REF!+#REF!+#REF!+#REF!+#REF!+#REF!</f>
        <v>#REF!</v>
      </c>
    </row>
    <row r="482" spans="45:50" ht="10.5" customHeight="1" x14ac:dyDescent="0.25">
      <c r="AU482" s="22"/>
    </row>
    <row r="483" spans="45:50" ht="10.5" customHeight="1" x14ac:dyDescent="0.25">
      <c r="AU483" s="22"/>
    </row>
    <row r="484" spans="45:50" ht="10.5" customHeight="1" thickBot="1" x14ac:dyDescent="0.3"/>
    <row r="485" spans="45:50" ht="13.5" customHeight="1" thickTop="1" x14ac:dyDescent="0.25">
      <c r="AS485" s="16"/>
      <c r="AT485" s="16"/>
      <c r="AU485" s="17" t="s">
        <v>17</v>
      </c>
      <c r="AV485" s="16"/>
      <c r="AW485" s="18"/>
    </row>
    <row r="486" spans="45:50" ht="13.5" customHeight="1" thickBot="1" x14ac:dyDescent="0.3">
      <c r="AS486" s="14" t="s">
        <v>6</v>
      </c>
      <c r="AT486" s="19" t="s">
        <v>16</v>
      </c>
      <c r="AU486" s="20" t="s">
        <v>18</v>
      </c>
      <c r="AV486" s="20" t="s">
        <v>20</v>
      </c>
      <c r="AX486" s="11"/>
    </row>
    <row r="487" spans="45:50" ht="10.5" customHeight="1" thickTop="1" x14ac:dyDescent="0.25">
      <c r="AS487" s="21"/>
      <c r="AT487" s="21"/>
    </row>
    <row r="488" spans="45:50" ht="10.5" customHeight="1" x14ac:dyDescent="0.25">
      <c r="AT488" s="12" t="e">
        <f>#REF!</f>
        <v>#REF!</v>
      </c>
      <c r="AU488" s="22" t="e">
        <f>#REF!+#REF!+#REF!+#REF!+#REF!+#REF!+#REF!+#REF!+#REF!+#REF!+#REF!</f>
        <v>#REF!</v>
      </c>
      <c r="AV488" s="12" t="e">
        <f>#REF!+#REF!+#REF!+#REF!+#REF!+#REF!+#REF!+#REF!+#REF!+#REF!+#REF!+#REF!+#REF!+#REF!+#REF!+#REF!+#REF!</f>
        <v>#REF!</v>
      </c>
    </row>
    <row r="489" spans="45:50" ht="10.5" customHeight="1" x14ac:dyDescent="0.25">
      <c r="AU489" s="22"/>
    </row>
    <row r="490" spans="45:50" ht="10.5" customHeight="1" x14ac:dyDescent="0.25">
      <c r="AU490" s="22"/>
    </row>
    <row r="491" spans="45:50" ht="10.5" customHeight="1" thickBot="1" x14ac:dyDescent="0.3"/>
    <row r="492" spans="45:50" ht="13.5" customHeight="1" thickTop="1" x14ac:dyDescent="0.25">
      <c r="AS492" s="16"/>
      <c r="AT492" s="16"/>
      <c r="AU492" s="17" t="s">
        <v>17</v>
      </c>
      <c r="AV492" s="16"/>
      <c r="AW492" s="18"/>
      <c r="AX492" s="11"/>
    </row>
    <row r="493" spans="45:50" ht="13.5" customHeight="1" thickBot="1" x14ac:dyDescent="0.3">
      <c r="AS493" s="14" t="s">
        <v>7</v>
      </c>
      <c r="AT493" s="19" t="s">
        <v>16</v>
      </c>
      <c r="AU493" s="20" t="s">
        <v>18</v>
      </c>
      <c r="AV493" s="20" t="s">
        <v>20</v>
      </c>
      <c r="AX493" s="11"/>
    </row>
    <row r="494" spans="45:50" ht="10.5" customHeight="1" thickTop="1" x14ac:dyDescent="0.25">
      <c r="AS494" s="21"/>
      <c r="AT494" s="21"/>
    </row>
    <row r="495" spans="45:50" ht="10.5" customHeight="1" x14ac:dyDescent="0.25">
      <c r="AT495" s="12" t="e">
        <f>#REF!</f>
        <v>#REF!</v>
      </c>
      <c r="AU495" s="22" t="e">
        <f>#REF!+#REF!+#REF!+#REF!+#REF!+#REF!+#REF!+#REF!+#REF!+#REF!+#REF!</f>
        <v>#REF!</v>
      </c>
      <c r="AV495" s="12" t="e">
        <f>#REF!+#REF!+#REF!+#REF!+#REF!+#REF!+#REF!+#REF!+#REF!+#REF!+#REF!+#REF!+#REF!+#REF!+#REF!+#REF!+#REF!</f>
        <v>#REF!</v>
      </c>
    </row>
    <row r="496" spans="45:50" ht="10.5" customHeight="1" x14ac:dyDescent="0.25">
      <c r="AU496" s="22"/>
    </row>
    <row r="497" spans="45:50" ht="10.5" customHeight="1" x14ac:dyDescent="0.25">
      <c r="AU497" s="22"/>
    </row>
    <row r="498" spans="45:50" ht="13.5" customHeight="1" thickBot="1" x14ac:dyDescent="0.3">
      <c r="AX498" s="11"/>
    </row>
    <row r="499" spans="45:50" ht="13.5" customHeight="1" thickTop="1" x14ac:dyDescent="0.25">
      <c r="AS499" s="16"/>
      <c r="AT499" s="16"/>
      <c r="AU499" s="17" t="s">
        <v>17</v>
      </c>
      <c r="AV499" s="16"/>
      <c r="AW499" s="18"/>
    </row>
    <row r="500" spans="45:50" ht="13.5" customHeight="1" thickBot="1" x14ac:dyDescent="0.3">
      <c r="AS500" s="14" t="s">
        <v>8</v>
      </c>
      <c r="AT500" s="19" t="s">
        <v>16</v>
      </c>
      <c r="AU500" s="20" t="s">
        <v>18</v>
      </c>
      <c r="AV500" s="20" t="s">
        <v>20</v>
      </c>
    </row>
    <row r="501" spans="45:50" ht="10.5" customHeight="1" thickTop="1" x14ac:dyDescent="0.25">
      <c r="AS501" s="21"/>
      <c r="AT501" s="21"/>
    </row>
    <row r="502" spans="45:50" ht="13.5" customHeight="1" x14ac:dyDescent="0.25">
      <c r="AT502" s="12" t="e">
        <f>#REF!</f>
        <v>#REF!</v>
      </c>
      <c r="AU502" s="22" t="e">
        <f>#REF!+#REF!+#REF!+#REF!+#REF!+#REF!+#REF!+#REF!+#REF!+#REF!+#REF!</f>
        <v>#REF!</v>
      </c>
      <c r="AV502" s="12" t="e">
        <f>#REF!+#REF!+#REF!+#REF!+#REF!+#REF!+#REF!+#REF!+#REF!+#REF!+#REF!+#REF!+#REF!+#REF!+#REF!+#REF!+#REF!</f>
        <v>#REF!</v>
      </c>
      <c r="AX502" s="11"/>
    </row>
    <row r="503" spans="45:50" ht="10.5" customHeight="1" x14ac:dyDescent="0.25">
      <c r="AU503" s="22"/>
    </row>
    <row r="504" spans="45:50" ht="10.5" customHeight="1" thickBot="1" x14ac:dyDescent="0.3"/>
    <row r="505" spans="45:50" ht="13.5" customHeight="1" thickTop="1" x14ac:dyDescent="0.25">
      <c r="AS505" s="16"/>
      <c r="AU505" s="17" t="s">
        <v>17</v>
      </c>
      <c r="AV505" s="16"/>
      <c r="AW505" s="18"/>
    </row>
    <row r="506" spans="45:50" ht="13.5" customHeight="1" thickBot="1" x14ac:dyDescent="0.3">
      <c r="AS506" s="14" t="s">
        <v>9</v>
      </c>
      <c r="AU506" s="20" t="s">
        <v>18</v>
      </c>
      <c r="AV506" s="20" t="s">
        <v>20</v>
      </c>
    </row>
    <row r="507" spans="45:50" ht="10.5" customHeight="1" thickTop="1" x14ac:dyDescent="0.25">
      <c r="AS507" s="21"/>
    </row>
    <row r="508" spans="45:50" ht="10.5" customHeight="1" x14ac:dyDescent="0.25">
      <c r="AT508" s="12" t="e">
        <f>#REF!</f>
        <v>#REF!</v>
      </c>
      <c r="AU508" s="22" t="e">
        <f>#REF!+#REF!+#REF!+#REF!+#REF!+#REF!+#REF!+#REF!+#REF!+#REF!+#REF!</f>
        <v>#REF!</v>
      </c>
      <c r="AV508" s="12" t="e">
        <f>#REF!+#REF!+#REF!+#REF!+#REF!+#REF!+#REF!+#REF!+#REF!+#REF!+#REF!+#REF!+#REF!+#REF!+#REF!+#REF!+#REF!</f>
        <v>#REF!</v>
      </c>
    </row>
    <row r="509" spans="45:50" ht="10.5" customHeight="1" x14ac:dyDescent="0.25">
      <c r="AU509" s="22"/>
    </row>
    <row r="510" spans="45:50" ht="10.5" customHeight="1" thickBot="1" x14ac:dyDescent="0.3"/>
    <row r="511" spans="45:50" ht="13.5" customHeight="1" thickTop="1" x14ac:dyDescent="0.25">
      <c r="AS511" s="16"/>
      <c r="AT511" s="11"/>
      <c r="AU511" s="17" t="s">
        <v>17</v>
      </c>
      <c r="AV511" s="16"/>
      <c r="AW511" s="18"/>
    </row>
    <row r="512" spans="45:50" ht="13.5" customHeight="1" thickBot="1" x14ac:dyDescent="0.3">
      <c r="AS512" s="14" t="s">
        <v>10</v>
      </c>
      <c r="AT512" s="19" t="s">
        <v>16</v>
      </c>
      <c r="AU512" s="20" t="s">
        <v>18</v>
      </c>
      <c r="AV512" s="20" t="s">
        <v>20</v>
      </c>
    </row>
    <row r="513" spans="45:49" ht="10.5" customHeight="1" thickTop="1" x14ac:dyDescent="0.25">
      <c r="AS513" s="21"/>
      <c r="AT513" s="21"/>
    </row>
    <row r="514" spans="45:49" ht="10.5" customHeight="1" x14ac:dyDescent="0.25">
      <c r="AT514" s="12" t="e">
        <f>#REF!</f>
        <v>#REF!</v>
      </c>
      <c r="AU514" s="22" t="e">
        <f>#REF!+#REF!+#REF!+#REF!+#REF!+#REF!+#REF!+#REF!+#REF!+#REF!+#REF!</f>
        <v>#REF!</v>
      </c>
      <c r="AV514" s="12" t="e">
        <f>#REF!+#REF!+#REF!+#REF!+#REF!+#REF!+#REF!+#REF!+#REF!+#REF!+#REF!+#REF!+#REF!+#REF!+#REF!+#REF!+#REF!</f>
        <v>#REF!</v>
      </c>
    </row>
    <row r="515" spans="45:49" ht="10.5" customHeight="1" x14ac:dyDescent="0.25">
      <c r="AU515" s="22"/>
    </row>
    <row r="516" spans="45:49" ht="10.5" customHeight="1" thickBot="1" x14ac:dyDescent="0.3"/>
    <row r="517" spans="45:49" ht="13.5" customHeight="1" thickTop="1" x14ac:dyDescent="0.25">
      <c r="AS517" s="16"/>
      <c r="AU517" s="17" t="s">
        <v>17</v>
      </c>
      <c r="AV517" s="16"/>
      <c r="AW517" s="18"/>
    </row>
    <row r="518" spans="45:49" ht="13.5" customHeight="1" thickBot="1" x14ac:dyDescent="0.3">
      <c r="AS518" s="14" t="s">
        <v>11</v>
      </c>
      <c r="AU518" s="20" t="s">
        <v>18</v>
      </c>
      <c r="AV518" s="20" t="s">
        <v>20</v>
      </c>
    </row>
    <row r="519" spans="45:49" ht="10.5" customHeight="1" thickTop="1" x14ac:dyDescent="0.25">
      <c r="AS519" s="21"/>
    </row>
    <row r="520" spans="45:49" ht="10.5" customHeight="1" x14ac:dyDescent="0.25">
      <c r="AT520" s="12" t="e">
        <f>#REF!</f>
        <v>#REF!</v>
      </c>
      <c r="AU520" s="22" t="e">
        <f>#REF!+#REF!+#REF!+#REF!+#REF!+#REF!+#REF!+#REF!+#REF!+#REF!+#REF!</f>
        <v>#REF!</v>
      </c>
      <c r="AV520" s="12" t="e">
        <f>#REF!+#REF!+#REF!+#REF!+#REF!+#REF!+#REF!+#REF!+#REF!+#REF!+#REF!+#REF!+#REF!+#REF!+#REF!+#REF!+#REF!</f>
        <v>#REF!</v>
      </c>
    </row>
    <row r="521" spans="45:49" ht="10.5" customHeight="1" x14ac:dyDescent="0.25">
      <c r="AU521" s="22"/>
    </row>
    <row r="522" spans="45:49" ht="10.5" customHeight="1" x14ac:dyDescent="0.25">
      <c r="AU522" s="22"/>
    </row>
    <row r="523" spans="45:49" ht="13.5" customHeight="1" thickBot="1" x14ac:dyDescent="0.3">
      <c r="AS523" s="11"/>
      <c r="AT523" s="11"/>
      <c r="AV523" s="11"/>
      <c r="AW523" s="15"/>
    </row>
    <row r="524" spans="45:49" ht="13.5" customHeight="1" thickTop="1" x14ac:dyDescent="0.25">
      <c r="AS524" s="16"/>
      <c r="AT524" s="11"/>
      <c r="AU524" s="17" t="s">
        <v>17</v>
      </c>
      <c r="AV524" s="16"/>
      <c r="AW524" s="18"/>
    </row>
    <row r="525" spans="45:49" ht="13.5" customHeight="1" thickBot="1" x14ac:dyDescent="0.3">
      <c r="AS525" s="14" t="s">
        <v>12</v>
      </c>
      <c r="AT525" s="19" t="s">
        <v>16</v>
      </c>
      <c r="AU525" s="20" t="s">
        <v>18</v>
      </c>
      <c r="AV525" s="20" t="s">
        <v>20</v>
      </c>
    </row>
    <row r="526" spans="45:49" ht="10.5" customHeight="1" thickTop="1" x14ac:dyDescent="0.25">
      <c r="AS526" s="21"/>
      <c r="AT526" s="21"/>
    </row>
    <row r="527" spans="45:49" ht="10.5" customHeight="1" x14ac:dyDescent="0.25">
      <c r="AT527" s="12" t="e">
        <f>#REF!</f>
        <v>#REF!</v>
      </c>
      <c r="AU527" s="22" t="e">
        <f>#REF!+#REF!+#REF!+#REF!+#REF!+#REF!+#REF!+#REF!+#REF!+#REF!+#REF!</f>
        <v>#REF!</v>
      </c>
      <c r="AV527" s="12" t="e">
        <f>#REF!+#REF!+#REF!+#REF!+#REF!+#REF!+#REF!+#REF!+#REF!+#REF!+#REF!+#REF!+#REF!+#REF!+#REF!+#REF!+#REF!</f>
        <v>#REF!</v>
      </c>
    </row>
    <row r="528" spans="45:49" ht="10.5" customHeight="1" thickBot="1" x14ac:dyDescent="0.3">
      <c r="AU528" s="22"/>
    </row>
    <row r="529" spans="45:49" ht="13.5" customHeight="1" thickTop="1" x14ac:dyDescent="0.25">
      <c r="AS529" s="16"/>
      <c r="AT529" s="16"/>
      <c r="AU529" s="16"/>
      <c r="AV529" s="16"/>
      <c r="AW529" s="18"/>
    </row>
    <row r="530" spans="45:49" ht="13.5" customHeight="1" x14ac:dyDescent="0.25">
      <c r="AS530" s="11"/>
      <c r="AT530" s="14" t="s">
        <v>21</v>
      </c>
      <c r="AU530" s="11"/>
      <c r="AV530" s="11"/>
      <c r="AW530" s="11"/>
    </row>
    <row r="531" spans="45:49" ht="13.5" customHeight="1" thickBot="1" x14ac:dyDescent="0.3">
      <c r="AS531" s="14" t="s">
        <v>3</v>
      </c>
      <c r="AT531" s="11"/>
      <c r="AV531" s="14" t="s">
        <v>19</v>
      </c>
      <c r="AW531" s="15">
        <f>$C$11</f>
        <v>1</v>
      </c>
    </row>
    <row r="532" spans="45:49" ht="13.5" customHeight="1" thickTop="1" x14ac:dyDescent="0.25">
      <c r="AS532" s="16"/>
      <c r="AT532" s="16"/>
      <c r="AU532" s="17" t="s">
        <v>17</v>
      </c>
      <c r="AV532" s="16"/>
      <c r="AW532" s="18"/>
    </row>
    <row r="533" spans="45:49" ht="13.5" customHeight="1" thickBot="1" x14ac:dyDescent="0.3">
      <c r="AS533" s="14" t="s">
        <v>4</v>
      </c>
      <c r="AT533" s="19" t="s">
        <v>16</v>
      </c>
      <c r="AU533" s="20" t="s">
        <v>18</v>
      </c>
      <c r="AV533" s="20" t="s">
        <v>20</v>
      </c>
    </row>
    <row r="534" spans="45:49" ht="10.5" customHeight="1" thickTop="1" x14ac:dyDescent="0.25">
      <c r="AS534" s="21"/>
      <c r="AT534" s="21"/>
    </row>
    <row r="535" spans="45:49" ht="10.5" customHeight="1" x14ac:dyDescent="0.25">
      <c r="AS535" s="13"/>
      <c r="AT535" s="12" t="e">
        <f>#REF!</f>
        <v>#REF!</v>
      </c>
      <c r="AU535" s="22" t="e">
        <f>#REF!+#REF!+#REF!+#REF!+#REF!+#REF!+#REF!+#REF!+#REF!+#REF!+#REF!</f>
        <v>#REF!</v>
      </c>
      <c r="AV535" s="12" t="e">
        <f>#REF!+#REF!+#REF!+#REF!+#REF!+#REF!+#REF!+#REF!+#REF!+#REF!+#REF!+#REF!+#REF!+#REF!+#REF!+#REF!+#REF!</f>
        <v>#REF!</v>
      </c>
    </row>
    <row r="536" spans="45:49" ht="10.5" customHeight="1" x14ac:dyDescent="0.25">
      <c r="AU536" s="22"/>
    </row>
    <row r="537" spans="45:49" ht="10.5" customHeight="1" thickBot="1" x14ac:dyDescent="0.3"/>
    <row r="538" spans="45:49" ht="13.5" customHeight="1" thickTop="1" x14ac:dyDescent="0.25">
      <c r="AS538" s="16"/>
      <c r="AT538" s="16"/>
      <c r="AU538" s="17" t="s">
        <v>17</v>
      </c>
      <c r="AV538" s="16"/>
      <c r="AW538" s="18"/>
    </row>
    <row r="539" spans="45:49" ht="13.5" customHeight="1" thickBot="1" x14ac:dyDescent="0.3">
      <c r="AS539" s="14" t="s">
        <v>5</v>
      </c>
      <c r="AT539" s="19" t="s">
        <v>16</v>
      </c>
      <c r="AU539" s="20" t="s">
        <v>18</v>
      </c>
      <c r="AV539" s="20" t="s">
        <v>20</v>
      </c>
    </row>
    <row r="540" spans="45:49" ht="10.5" customHeight="1" thickTop="1" x14ac:dyDescent="0.25">
      <c r="AS540" s="21"/>
      <c r="AT540" s="21"/>
    </row>
    <row r="541" spans="45:49" ht="10.5" customHeight="1" x14ac:dyDescent="0.25">
      <c r="AU541" s="22" t="e">
        <f>#REF!+#REF!+#REF!+#REF!+#REF!+#REF!+#REF!+#REF!+#REF!+#REF!+#REF!</f>
        <v>#REF!</v>
      </c>
      <c r="AV541" s="12" t="e">
        <f>#REF!+#REF!+#REF!+#REF!+#REF!+#REF!+#REF!+#REF!+#REF!+#REF!+#REF!+#REF!+#REF!+#REF!+#REF!+#REF!+#REF!</f>
        <v>#REF!</v>
      </c>
    </row>
    <row r="542" spans="45:49" ht="10.5" customHeight="1" x14ac:dyDescent="0.25">
      <c r="AU542" s="22"/>
    </row>
    <row r="543" spans="45:49" ht="10.5" customHeight="1" x14ac:dyDescent="0.25">
      <c r="AU543" s="22"/>
    </row>
    <row r="544" spans="45:49" ht="10.5" customHeight="1" thickBot="1" x14ac:dyDescent="0.3"/>
    <row r="545" spans="45:49" ht="13.5" customHeight="1" thickTop="1" x14ac:dyDescent="0.25">
      <c r="AS545" s="16"/>
      <c r="AT545" s="16"/>
      <c r="AU545" s="17" t="s">
        <v>17</v>
      </c>
      <c r="AV545" s="16"/>
      <c r="AW545" s="18"/>
    </row>
    <row r="546" spans="45:49" ht="13.5" customHeight="1" thickBot="1" x14ac:dyDescent="0.3">
      <c r="AS546" s="14" t="s">
        <v>6</v>
      </c>
      <c r="AT546" s="19" t="s">
        <v>16</v>
      </c>
      <c r="AU546" s="20" t="s">
        <v>18</v>
      </c>
      <c r="AV546" s="20" t="s">
        <v>20</v>
      </c>
    </row>
    <row r="547" spans="45:49" ht="10.5" customHeight="1" thickTop="1" x14ac:dyDescent="0.25">
      <c r="AS547" s="21"/>
      <c r="AT547" s="21"/>
    </row>
    <row r="548" spans="45:49" ht="10.5" customHeight="1" x14ac:dyDescent="0.25">
      <c r="AT548" s="12" t="e">
        <f>#REF!</f>
        <v>#REF!</v>
      </c>
      <c r="AU548" s="22" t="e">
        <f>#REF!+#REF!+#REF!+#REF!+#REF!+#REF!+#REF!+#REF!+#REF!+#REF!+#REF!</f>
        <v>#REF!</v>
      </c>
      <c r="AV548" s="12" t="e">
        <f>#REF!+#REF!+#REF!+#REF!+#REF!+#REF!+#REF!+#REF!+#REF!+#REF!+#REF!+#REF!+#REF!+#REF!+#REF!+#REF!+#REF!</f>
        <v>#REF!</v>
      </c>
    </row>
    <row r="549" spans="45:49" ht="10.5" customHeight="1" x14ac:dyDescent="0.25">
      <c r="AU549" s="22"/>
    </row>
    <row r="550" spans="45:49" ht="10.5" customHeight="1" x14ac:dyDescent="0.25">
      <c r="AU550" s="22"/>
    </row>
    <row r="551" spans="45:49" ht="10.5" customHeight="1" thickBot="1" x14ac:dyDescent="0.3"/>
    <row r="552" spans="45:49" ht="13.5" customHeight="1" thickTop="1" x14ac:dyDescent="0.25">
      <c r="AS552" s="16"/>
      <c r="AT552" s="16"/>
      <c r="AU552" s="17" t="s">
        <v>17</v>
      </c>
      <c r="AV552" s="16"/>
      <c r="AW552" s="18"/>
    </row>
    <row r="553" spans="45:49" ht="13.5" customHeight="1" thickBot="1" x14ac:dyDescent="0.3">
      <c r="AS553" s="14" t="s">
        <v>7</v>
      </c>
      <c r="AT553" s="19" t="s">
        <v>16</v>
      </c>
      <c r="AU553" s="20" t="s">
        <v>18</v>
      </c>
      <c r="AV553" s="20" t="s">
        <v>20</v>
      </c>
    </row>
    <row r="554" spans="45:49" ht="10.5" customHeight="1" thickTop="1" x14ac:dyDescent="0.25">
      <c r="AS554" s="21"/>
      <c r="AT554" s="21"/>
    </row>
    <row r="555" spans="45:49" ht="10.5" customHeight="1" x14ac:dyDescent="0.25">
      <c r="AT555" s="12" t="e">
        <f>#REF!</f>
        <v>#REF!</v>
      </c>
      <c r="AU555" s="22" t="e">
        <f>#REF!+#REF!+#REF!+#REF!+#REF!+#REF!+#REF!+#REF!+#REF!+#REF!+#REF!</f>
        <v>#REF!</v>
      </c>
      <c r="AV555" s="12" t="e">
        <f>#REF!+#REF!+#REF!+#REF!+#REF!+#REF!+#REF!+#REF!+#REF!+#REF!+#REF!+#REF!+#REF!+#REF!+#REF!+#REF!+#REF!</f>
        <v>#REF!</v>
      </c>
    </row>
    <row r="556" spans="45:49" ht="10.5" customHeight="1" x14ac:dyDescent="0.25">
      <c r="AU556" s="22"/>
    </row>
    <row r="557" spans="45:49" ht="10.5" customHeight="1" x14ac:dyDescent="0.25">
      <c r="AU557" s="22"/>
    </row>
    <row r="558" spans="45:49" ht="10.5" customHeight="1" thickBot="1" x14ac:dyDescent="0.3"/>
    <row r="559" spans="45:49" ht="13.5" customHeight="1" thickTop="1" x14ac:dyDescent="0.25">
      <c r="AS559" s="16"/>
      <c r="AT559" s="16"/>
      <c r="AU559" s="17" t="s">
        <v>17</v>
      </c>
      <c r="AV559" s="16"/>
      <c r="AW559" s="18"/>
    </row>
    <row r="560" spans="45:49" ht="13.5" customHeight="1" thickBot="1" x14ac:dyDescent="0.3">
      <c r="AS560" s="14" t="s">
        <v>8</v>
      </c>
      <c r="AT560" s="19" t="s">
        <v>16</v>
      </c>
      <c r="AU560" s="20" t="s">
        <v>18</v>
      </c>
      <c r="AV560" s="20" t="s">
        <v>20</v>
      </c>
    </row>
    <row r="561" spans="45:49" ht="10.5" customHeight="1" thickTop="1" x14ac:dyDescent="0.25">
      <c r="AS561" s="21"/>
      <c r="AT561" s="21"/>
    </row>
    <row r="562" spans="45:49" ht="10.5" customHeight="1" x14ac:dyDescent="0.25">
      <c r="AT562" s="12" t="e">
        <f>#REF!</f>
        <v>#REF!</v>
      </c>
      <c r="AU562" s="22" t="e">
        <f>#REF!+#REF!+#REF!+#REF!+#REF!+#REF!+#REF!+#REF!+#REF!+#REF!+#REF!</f>
        <v>#REF!</v>
      </c>
      <c r="AV562" s="12" t="e">
        <f>#REF!+#REF!+#REF!+#REF!+#REF!+#REF!+#REF!+#REF!+#REF!+#REF!+#REF!+#REF!+#REF!+#REF!+#REF!+#REF!+#REF!</f>
        <v>#REF!</v>
      </c>
    </row>
    <row r="563" spans="45:49" ht="10.5" customHeight="1" x14ac:dyDescent="0.25">
      <c r="AU563" s="22"/>
    </row>
    <row r="564" spans="45:49" ht="10.5" customHeight="1" thickBot="1" x14ac:dyDescent="0.3"/>
    <row r="565" spans="45:49" ht="13.5" customHeight="1" thickTop="1" x14ac:dyDescent="0.25">
      <c r="AS565" s="16"/>
      <c r="AU565" s="17" t="s">
        <v>17</v>
      </c>
      <c r="AV565" s="16"/>
      <c r="AW565" s="18"/>
    </row>
    <row r="566" spans="45:49" ht="13.5" customHeight="1" thickBot="1" x14ac:dyDescent="0.3">
      <c r="AS566" s="14" t="s">
        <v>9</v>
      </c>
      <c r="AU566" s="20" t="s">
        <v>18</v>
      </c>
      <c r="AV566" s="20" t="s">
        <v>20</v>
      </c>
    </row>
    <row r="567" spans="45:49" ht="10.5" customHeight="1" thickTop="1" x14ac:dyDescent="0.25">
      <c r="AS567" s="21"/>
    </row>
    <row r="568" spans="45:49" ht="10.5" customHeight="1" x14ac:dyDescent="0.25">
      <c r="AT568" s="12" t="e">
        <f>#REF!</f>
        <v>#REF!</v>
      </c>
      <c r="AU568" s="22" t="e">
        <f>#REF!+#REF!+#REF!+#REF!+#REF!+#REF!+#REF!+#REF!+#REF!+#REF!+#REF!</f>
        <v>#REF!</v>
      </c>
      <c r="AV568" s="12" t="e">
        <f>#REF!+#REF!+#REF!+#REF!+#REF!+#REF!+#REF!+#REF!+#REF!+#REF!+#REF!+#REF!+#REF!+#REF!+#REF!+#REF!+#REF!</f>
        <v>#REF!</v>
      </c>
    </row>
    <row r="569" spans="45:49" ht="10.5" customHeight="1" x14ac:dyDescent="0.25">
      <c r="AU569" s="22"/>
    </row>
    <row r="570" spans="45:49" ht="10.5" customHeight="1" thickBot="1" x14ac:dyDescent="0.3"/>
    <row r="571" spans="45:49" ht="13.5" customHeight="1" thickTop="1" x14ac:dyDescent="0.25">
      <c r="AS571" s="16"/>
      <c r="AT571" s="11"/>
      <c r="AU571" s="17" t="s">
        <v>17</v>
      </c>
      <c r="AV571" s="16"/>
      <c r="AW571" s="18"/>
    </row>
    <row r="572" spans="45:49" ht="13.5" customHeight="1" thickBot="1" x14ac:dyDescent="0.3">
      <c r="AS572" s="14" t="s">
        <v>10</v>
      </c>
      <c r="AT572" s="19" t="s">
        <v>16</v>
      </c>
      <c r="AU572" s="20" t="s">
        <v>18</v>
      </c>
      <c r="AV572" s="20" t="s">
        <v>20</v>
      </c>
    </row>
    <row r="573" spans="45:49" ht="10.5" customHeight="1" thickTop="1" x14ac:dyDescent="0.25">
      <c r="AS573" s="21"/>
      <c r="AT573" s="21"/>
    </row>
    <row r="574" spans="45:49" ht="10.5" customHeight="1" x14ac:dyDescent="0.25">
      <c r="AT574" s="12" t="e">
        <f>#REF!</f>
        <v>#REF!</v>
      </c>
      <c r="AU574" s="22" t="e">
        <f>#REF!+#REF!+#REF!+#REF!+#REF!+#REF!+#REF!+#REF!+#REF!+#REF!+#REF!</f>
        <v>#REF!</v>
      </c>
      <c r="AV574" s="12" t="e">
        <f>#REF!+#REF!+#REF!+#REF!+#REF!+#REF!+#REF!+#REF!+#REF!+#REF!+#REF!+#REF!+#REF!+#REF!+#REF!+#REF!+#REF!</f>
        <v>#REF!</v>
      </c>
    </row>
    <row r="575" spans="45:49" ht="10.5" customHeight="1" x14ac:dyDescent="0.25">
      <c r="AU575" s="22"/>
    </row>
    <row r="576" spans="45:49" ht="10.5" customHeight="1" thickBot="1" x14ac:dyDescent="0.3"/>
    <row r="577" spans="45:49" ht="13.5" customHeight="1" thickTop="1" x14ac:dyDescent="0.25">
      <c r="AS577" s="16"/>
      <c r="AU577" s="17" t="s">
        <v>17</v>
      </c>
      <c r="AV577" s="16"/>
      <c r="AW577" s="18"/>
    </row>
    <row r="578" spans="45:49" ht="13.5" customHeight="1" thickBot="1" x14ac:dyDescent="0.3">
      <c r="AS578" s="14" t="s">
        <v>11</v>
      </c>
      <c r="AU578" s="20" t="s">
        <v>18</v>
      </c>
      <c r="AV578" s="20" t="s">
        <v>20</v>
      </c>
    </row>
    <row r="579" spans="45:49" ht="10.5" customHeight="1" thickTop="1" x14ac:dyDescent="0.25">
      <c r="AS579" s="21"/>
    </row>
    <row r="580" spans="45:49" ht="10.5" customHeight="1" x14ac:dyDescent="0.25">
      <c r="AT580" s="12" t="e">
        <f>#REF!</f>
        <v>#REF!</v>
      </c>
      <c r="AU580" s="22" t="e">
        <f>#REF!+#REF!+#REF!+#REF!+#REF!+#REF!+#REF!+#REF!+#REF!+#REF!+#REF!</f>
        <v>#REF!</v>
      </c>
      <c r="AV580" s="12" t="e">
        <f>#REF!+#REF!+#REF!+#REF!+#REF!+#REF!+#REF!+#REF!+#REF!+#REF!+#REF!+#REF!+#REF!+#REF!+#REF!+#REF!+#REF!</f>
        <v>#REF!</v>
      </c>
    </row>
    <row r="581" spans="45:49" ht="10.5" customHeight="1" x14ac:dyDescent="0.25">
      <c r="AU581" s="22"/>
    </row>
    <row r="582" spans="45:49" ht="10.5" customHeight="1" x14ac:dyDescent="0.25">
      <c r="AU582" s="22"/>
    </row>
    <row r="583" spans="45:49" ht="13.5" customHeight="1" thickBot="1" x14ac:dyDescent="0.3">
      <c r="AS583" s="11"/>
      <c r="AT583" s="11"/>
      <c r="AV583" s="11"/>
      <c r="AW583" s="15"/>
    </row>
    <row r="584" spans="45:49" ht="13.5" customHeight="1" thickTop="1" x14ac:dyDescent="0.25">
      <c r="AS584" s="16"/>
      <c r="AT584" s="11"/>
      <c r="AU584" s="17" t="s">
        <v>17</v>
      </c>
      <c r="AV584" s="16"/>
      <c r="AW584" s="18"/>
    </row>
    <row r="585" spans="45:49" ht="13.5" customHeight="1" thickBot="1" x14ac:dyDescent="0.3">
      <c r="AS585" s="14" t="s">
        <v>12</v>
      </c>
      <c r="AT585" s="19" t="s">
        <v>16</v>
      </c>
      <c r="AU585" s="20" t="s">
        <v>18</v>
      </c>
      <c r="AV585" s="20" t="s">
        <v>20</v>
      </c>
    </row>
    <row r="586" spans="45:49" ht="10.5" customHeight="1" thickTop="1" x14ac:dyDescent="0.25">
      <c r="AS586" s="21"/>
      <c r="AT586" s="21"/>
    </row>
    <row r="587" spans="45:49" ht="10.5" customHeight="1" x14ac:dyDescent="0.25">
      <c r="AT587" s="12" t="e">
        <f>#REF!</f>
        <v>#REF!</v>
      </c>
      <c r="AU587" s="22" t="e">
        <f>#REF!+#REF!+#REF!+#REF!+#REF!+#REF!+#REF!+#REF!+#REF!+#REF!+#REF!</f>
        <v>#REF!</v>
      </c>
      <c r="AV587" s="12" t="e">
        <f>#REF!+#REF!+#REF!+#REF!+#REF!+#REF!+#REF!+#REF!+#REF!+#REF!+#REF!+#REF!+#REF!+#REF!+#REF!+#REF!+#REF!</f>
        <v>#REF!</v>
      </c>
    </row>
    <row r="588" spans="45:49" ht="10.5" customHeight="1" thickBot="1" x14ac:dyDescent="0.3">
      <c r="AU588" s="22"/>
    </row>
    <row r="589" spans="45:49" ht="13.5" customHeight="1" thickTop="1" x14ac:dyDescent="0.25">
      <c r="AS589" s="16"/>
      <c r="AT589" s="16"/>
      <c r="AU589" s="16"/>
      <c r="AV589" s="16"/>
      <c r="AW589" s="18"/>
    </row>
    <row r="590" spans="45:49" ht="13.5" customHeight="1" x14ac:dyDescent="0.25">
      <c r="AS590" s="11"/>
      <c r="AT590" s="14" t="s">
        <v>21</v>
      </c>
      <c r="AU590" s="11"/>
      <c r="AV590" s="11"/>
      <c r="AW590" s="11"/>
    </row>
    <row r="591" spans="45:49" ht="13.5" customHeight="1" thickBot="1" x14ac:dyDescent="0.3">
      <c r="AS591" s="14" t="s">
        <v>3</v>
      </c>
      <c r="AT591" s="11"/>
      <c r="AV591" s="14" t="s">
        <v>19</v>
      </c>
      <c r="AW591" s="15">
        <f>$C$11</f>
        <v>1</v>
      </c>
    </row>
    <row r="592" spans="45:49" ht="13.5" customHeight="1" thickTop="1" x14ac:dyDescent="0.25">
      <c r="AS592" s="16"/>
      <c r="AT592" s="16"/>
      <c r="AU592" s="17" t="s">
        <v>17</v>
      </c>
      <c r="AV592" s="16"/>
      <c r="AW592" s="18"/>
    </row>
    <row r="593" spans="45:49" ht="13.5" customHeight="1" thickBot="1" x14ac:dyDescent="0.3">
      <c r="AS593" s="14" t="s">
        <v>4</v>
      </c>
      <c r="AT593" s="19" t="s">
        <v>16</v>
      </c>
      <c r="AU593" s="20" t="s">
        <v>18</v>
      </c>
      <c r="AV593" s="20" t="s">
        <v>20</v>
      </c>
    </row>
    <row r="594" spans="45:49" ht="10.5" customHeight="1" thickTop="1" x14ac:dyDescent="0.25">
      <c r="AS594" s="21"/>
      <c r="AT594" s="21"/>
    </row>
    <row r="595" spans="45:49" ht="10.5" customHeight="1" x14ac:dyDescent="0.25">
      <c r="AS595" s="13"/>
      <c r="AT595" s="12" t="e">
        <f>#REF!</f>
        <v>#REF!</v>
      </c>
      <c r="AU595" s="22" t="e">
        <f>#REF!+#REF!+#REF!+#REF!+#REF!+#REF!+#REF!+#REF!+#REF!+#REF!+#REF!</f>
        <v>#REF!</v>
      </c>
      <c r="AV595" s="12" t="e">
        <f>#REF!+#REF!+#REF!+#REF!+#REF!+#REF!+#REF!+#REF!+#REF!+#REF!+#REF!+#REF!+#REF!+#REF!+#REF!+#REF!+#REF!</f>
        <v>#REF!</v>
      </c>
    </row>
    <row r="596" spans="45:49" ht="10.5" customHeight="1" x14ac:dyDescent="0.25">
      <c r="AU596" s="22"/>
    </row>
    <row r="597" spans="45:49" ht="10.5" customHeight="1" thickBot="1" x14ac:dyDescent="0.3"/>
    <row r="598" spans="45:49" ht="13.5" customHeight="1" thickTop="1" x14ac:dyDescent="0.25">
      <c r="AS598" s="16"/>
      <c r="AT598" s="16"/>
      <c r="AU598" s="17" t="s">
        <v>17</v>
      </c>
      <c r="AV598" s="16"/>
      <c r="AW598" s="18"/>
    </row>
    <row r="599" spans="45:49" ht="13.5" customHeight="1" thickBot="1" x14ac:dyDescent="0.3">
      <c r="AS599" s="14" t="s">
        <v>5</v>
      </c>
      <c r="AT599" s="19" t="s">
        <v>16</v>
      </c>
      <c r="AU599" s="20" t="s">
        <v>18</v>
      </c>
      <c r="AV599" s="20" t="s">
        <v>20</v>
      </c>
    </row>
    <row r="600" spans="45:49" ht="10.5" customHeight="1" thickTop="1" x14ac:dyDescent="0.25">
      <c r="AS600" s="21"/>
      <c r="AT600" s="21"/>
    </row>
    <row r="601" spans="45:49" ht="10.5" customHeight="1" x14ac:dyDescent="0.25">
      <c r="AU601" s="22" t="e">
        <f>#REF!+#REF!+#REF!+#REF!+#REF!+#REF!+#REF!+#REF!+#REF!+#REF!+#REF!</f>
        <v>#REF!</v>
      </c>
      <c r="AV601" s="12" t="e">
        <f>#REF!+#REF!+#REF!+#REF!+#REF!+#REF!+#REF!+#REF!+#REF!+#REF!+#REF!+#REF!+#REF!+#REF!+#REF!+#REF!+#REF!</f>
        <v>#REF!</v>
      </c>
    </row>
    <row r="602" spans="45:49" ht="10.5" customHeight="1" x14ac:dyDescent="0.25">
      <c r="AU602" s="22"/>
    </row>
    <row r="603" spans="45:49" ht="10.5" customHeight="1" x14ac:dyDescent="0.25">
      <c r="AU603" s="22"/>
    </row>
    <row r="604" spans="45:49" ht="10.5" customHeight="1" thickBot="1" x14ac:dyDescent="0.3"/>
    <row r="605" spans="45:49" ht="13.5" customHeight="1" thickTop="1" x14ac:dyDescent="0.25">
      <c r="AS605" s="16"/>
      <c r="AT605" s="16"/>
      <c r="AU605" s="17" t="s">
        <v>17</v>
      </c>
      <c r="AV605" s="16"/>
      <c r="AW605" s="18"/>
    </row>
    <row r="606" spans="45:49" ht="13.5" customHeight="1" thickBot="1" x14ac:dyDescent="0.3">
      <c r="AS606" s="14" t="s">
        <v>6</v>
      </c>
      <c r="AT606" s="19" t="s">
        <v>16</v>
      </c>
      <c r="AU606" s="20" t="s">
        <v>18</v>
      </c>
      <c r="AV606" s="20" t="s">
        <v>20</v>
      </c>
    </row>
    <row r="607" spans="45:49" ht="10.5" customHeight="1" thickTop="1" x14ac:dyDescent="0.25">
      <c r="AS607" s="21"/>
      <c r="AT607" s="21"/>
    </row>
    <row r="608" spans="45:49" ht="10.5" customHeight="1" x14ac:dyDescent="0.25">
      <c r="AT608" s="12" t="e">
        <f>#REF!</f>
        <v>#REF!</v>
      </c>
      <c r="AU608" s="22" t="e">
        <f>#REF!+#REF!+#REF!+#REF!+#REF!+#REF!+#REF!+#REF!+#REF!+#REF!+#REF!</f>
        <v>#REF!</v>
      </c>
      <c r="AV608" s="12" t="e">
        <f>#REF!+#REF!+#REF!+#REF!+#REF!+#REF!+#REF!+#REF!+#REF!+#REF!+#REF!+#REF!+#REF!+#REF!+#REF!+#REF!+#REF!</f>
        <v>#REF!</v>
      </c>
    </row>
    <row r="609" spans="45:49" ht="10.5" customHeight="1" x14ac:dyDescent="0.25">
      <c r="AU609" s="22"/>
    </row>
    <row r="610" spans="45:49" ht="10.5" customHeight="1" x14ac:dyDescent="0.25">
      <c r="AU610" s="22"/>
    </row>
    <row r="611" spans="45:49" ht="10.5" customHeight="1" thickBot="1" x14ac:dyDescent="0.3"/>
    <row r="612" spans="45:49" ht="13.5" customHeight="1" thickTop="1" x14ac:dyDescent="0.25">
      <c r="AS612" s="16"/>
      <c r="AT612" s="16"/>
      <c r="AU612" s="17" t="s">
        <v>17</v>
      </c>
      <c r="AV612" s="16"/>
      <c r="AW612" s="18"/>
    </row>
    <row r="613" spans="45:49" ht="13.5" customHeight="1" thickBot="1" x14ac:dyDescent="0.3">
      <c r="AS613" s="14" t="s">
        <v>7</v>
      </c>
      <c r="AT613" s="19" t="s">
        <v>16</v>
      </c>
      <c r="AU613" s="20" t="s">
        <v>18</v>
      </c>
      <c r="AV613" s="20" t="s">
        <v>20</v>
      </c>
    </row>
    <row r="614" spans="45:49" ht="10.5" customHeight="1" thickTop="1" x14ac:dyDescent="0.25">
      <c r="AS614" s="21"/>
      <c r="AT614" s="21"/>
    </row>
    <row r="615" spans="45:49" ht="10.5" customHeight="1" x14ac:dyDescent="0.25">
      <c r="AT615" s="12" t="e">
        <f>#REF!</f>
        <v>#REF!</v>
      </c>
      <c r="AU615" s="22" t="e">
        <f>#REF!+#REF!+#REF!+#REF!+#REF!+#REF!+#REF!+#REF!+#REF!+#REF!+#REF!</f>
        <v>#REF!</v>
      </c>
      <c r="AV615" s="12" t="e">
        <f>#REF!+#REF!+#REF!+#REF!+#REF!+#REF!+#REF!+#REF!+#REF!+#REF!+#REF!+#REF!+#REF!+#REF!+#REF!+#REF!+#REF!</f>
        <v>#REF!</v>
      </c>
    </row>
    <row r="616" spans="45:49" ht="10.5" customHeight="1" x14ac:dyDescent="0.25">
      <c r="AU616" s="22"/>
    </row>
    <row r="617" spans="45:49" ht="10.5" customHeight="1" x14ac:dyDescent="0.25">
      <c r="AU617" s="22"/>
    </row>
    <row r="618" spans="45:49" ht="10.5" customHeight="1" thickBot="1" x14ac:dyDescent="0.3"/>
    <row r="619" spans="45:49" ht="13.5" customHeight="1" thickTop="1" x14ac:dyDescent="0.25">
      <c r="AS619" s="16"/>
      <c r="AT619" s="16"/>
      <c r="AU619" s="17" t="s">
        <v>17</v>
      </c>
      <c r="AV619" s="16"/>
      <c r="AW619" s="18"/>
    </row>
    <row r="620" spans="45:49" ht="13.5" customHeight="1" thickBot="1" x14ac:dyDescent="0.3">
      <c r="AS620" s="14" t="s">
        <v>8</v>
      </c>
      <c r="AT620" s="19" t="s">
        <v>16</v>
      </c>
      <c r="AU620" s="20" t="s">
        <v>18</v>
      </c>
      <c r="AV620" s="20" t="s">
        <v>20</v>
      </c>
    </row>
    <row r="621" spans="45:49" ht="10.5" customHeight="1" thickTop="1" x14ac:dyDescent="0.25">
      <c r="AS621" s="21"/>
      <c r="AT621" s="21"/>
    </row>
    <row r="622" spans="45:49" ht="10.5" customHeight="1" x14ac:dyDescent="0.25">
      <c r="AT622" s="12" t="e">
        <f>#REF!</f>
        <v>#REF!</v>
      </c>
      <c r="AU622" s="22" t="e">
        <f>#REF!+#REF!+#REF!+#REF!+#REF!+#REF!+#REF!+#REF!+#REF!+#REF!+#REF!</f>
        <v>#REF!</v>
      </c>
      <c r="AV622" s="12" t="e">
        <f>#REF!+#REF!+#REF!+#REF!+#REF!+#REF!+#REF!+#REF!+#REF!+#REF!+#REF!+#REF!+#REF!+#REF!+#REF!+#REF!+#REF!</f>
        <v>#REF!</v>
      </c>
    </row>
    <row r="623" spans="45:49" ht="10.5" customHeight="1" x14ac:dyDescent="0.25">
      <c r="AU623" s="22"/>
    </row>
    <row r="624" spans="45:49" ht="10.5" customHeight="1" thickBot="1" x14ac:dyDescent="0.3"/>
    <row r="625" spans="45:49" ht="13.5" customHeight="1" thickTop="1" x14ac:dyDescent="0.25">
      <c r="AS625" s="16"/>
      <c r="AU625" s="17" t="s">
        <v>17</v>
      </c>
      <c r="AV625" s="16"/>
      <c r="AW625" s="18"/>
    </row>
    <row r="626" spans="45:49" ht="13.5" customHeight="1" thickBot="1" x14ac:dyDescent="0.3">
      <c r="AS626" s="14" t="s">
        <v>9</v>
      </c>
      <c r="AU626" s="20" t="s">
        <v>18</v>
      </c>
      <c r="AV626" s="20" t="s">
        <v>20</v>
      </c>
    </row>
    <row r="627" spans="45:49" ht="10.5" customHeight="1" thickTop="1" x14ac:dyDescent="0.25">
      <c r="AS627" s="21"/>
    </row>
    <row r="628" spans="45:49" ht="10.5" customHeight="1" x14ac:dyDescent="0.25">
      <c r="AT628" s="12" t="e">
        <f>#REF!</f>
        <v>#REF!</v>
      </c>
      <c r="AU628" s="22" t="e">
        <f>#REF!+#REF!+#REF!+#REF!+#REF!+#REF!+#REF!+#REF!+#REF!+#REF!+#REF!</f>
        <v>#REF!</v>
      </c>
      <c r="AV628" s="12" t="e">
        <f>#REF!+#REF!+#REF!+#REF!+#REF!+#REF!+#REF!+#REF!+#REF!+#REF!+#REF!+#REF!+#REF!+#REF!+#REF!+#REF!+#REF!</f>
        <v>#REF!</v>
      </c>
    </row>
    <row r="629" spans="45:49" ht="10.5" customHeight="1" x14ac:dyDescent="0.25">
      <c r="AU629" s="22"/>
    </row>
    <row r="630" spans="45:49" ht="10.5" customHeight="1" thickBot="1" x14ac:dyDescent="0.3"/>
    <row r="631" spans="45:49" ht="13.5" customHeight="1" thickTop="1" x14ac:dyDescent="0.25">
      <c r="AS631" s="16"/>
      <c r="AT631" s="11"/>
      <c r="AU631" s="17" t="s">
        <v>17</v>
      </c>
      <c r="AV631" s="16"/>
      <c r="AW631" s="18"/>
    </row>
    <row r="632" spans="45:49" ht="13.5" customHeight="1" thickBot="1" x14ac:dyDescent="0.3">
      <c r="AS632" s="14" t="s">
        <v>10</v>
      </c>
      <c r="AT632" s="19" t="s">
        <v>16</v>
      </c>
      <c r="AU632" s="20" t="s">
        <v>18</v>
      </c>
      <c r="AV632" s="20" t="s">
        <v>20</v>
      </c>
    </row>
    <row r="633" spans="45:49" ht="10.5" customHeight="1" thickTop="1" x14ac:dyDescent="0.25">
      <c r="AS633" s="21"/>
      <c r="AT633" s="21"/>
    </row>
    <row r="634" spans="45:49" ht="10.5" customHeight="1" x14ac:dyDescent="0.25">
      <c r="AT634" s="12" t="e">
        <f>#REF!</f>
        <v>#REF!</v>
      </c>
      <c r="AU634" s="22" t="e">
        <f>#REF!+#REF!+#REF!+#REF!+#REF!+#REF!+#REF!+#REF!+#REF!+#REF!+#REF!</f>
        <v>#REF!</v>
      </c>
      <c r="AV634" s="12" t="e">
        <f>#REF!+#REF!+#REF!+#REF!+#REF!+#REF!+#REF!+#REF!+#REF!+#REF!+#REF!+#REF!+#REF!+#REF!+#REF!+#REF!+#REF!</f>
        <v>#REF!</v>
      </c>
    </row>
    <row r="635" spans="45:49" ht="10.5" customHeight="1" x14ac:dyDescent="0.25">
      <c r="AU635" s="22"/>
    </row>
    <row r="636" spans="45:49" ht="10.5" customHeight="1" thickBot="1" x14ac:dyDescent="0.3"/>
    <row r="637" spans="45:49" ht="13.5" customHeight="1" thickTop="1" x14ac:dyDescent="0.25">
      <c r="AS637" s="16"/>
      <c r="AU637" s="17" t="s">
        <v>17</v>
      </c>
      <c r="AV637" s="16"/>
      <c r="AW637" s="18"/>
    </row>
    <row r="638" spans="45:49" ht="13.5" customHeight="1" thickBot="1" x14ac:dyDescent="0.3">
      <c r="AS638" s="14" t="s">
        <v>11</v>
      </c>
      <c r="AU638" s="20" t="s">
        <v>18</v>
      </c>
      <c r="AV638" s="20" t="s">
        <v>20</v>
      </c>
    </row>
    <row r="639" spans="45:49" ht="10.5" customHeight="1" thickTop="1" x14ac:dyDescent="0.25">
      <c r="AS639" s="21"/>
    </row>
    <row r="640" spans="45:49" ht="10.5" customHeight="1" x14ac:dyDescent="0.25">
      <c r="AT640" s="12" t="e">
        <f>#REF!</f>
        <v>#REF!</v>
      </c>
      <c r="AU640" s="22" t="e">
        <f>#REF!+#REF!+#REF!+#REF!+#REF!+#REF!+#REF!+#REF!+#REF!+#REF!+#REF!</f>
        <v>#REF!</v>
      </c>
      <c r="AV640" s="12" t="e">
        <f>#REF!+#REF!+#REF!+#REF!+#REF!+#REF!+#REF!+#REF!+#REF!+#REF!+#REF!+#REF!+#REF!+#REF!+#REF!+#REF!+#REF!</f>
        <v>#REF!</v>
      </c>
    </row>
    <row r="641" spans="45:49" ht="10.5" customHeight="1" x14ac:dyDescent="0.25">
      <c r="AU641" s="22"/>
    </row>
    <row r="642" spans="45:49" ht="10.5" customHeight="1" x14ac:dyDescent="0.25">
      <c r="AU642" s="22"/>
    </row>
    <row r="643" spans="45:49" ht="13.5" customHeight="1" thickBot="1" x14ac:dyDescent="0.3">
      <c r="AS643" s="11"/>
      <c r="AT643" s="11"/>
      <c r="AV643" s="11"/>
      <c r="AW643" s="15"/>
    </row>
    <row r="644" spans="45:49" ht="13.5" customHeight="1" thickTop="1" x14ac:dyDescent="0.25">
      <c r="AS644" s="16"/>
      <c r="AT644" s="11"/>
      <c r="AU644" s="17" t="s">
        <v>17</v>
      </c>
      <c r="AV644" s="16"/>
      <c r="AW644" s="18"/>
    </row>
    <row r="645" spans="45:49" ht="13.5" customHeight="1" thickBot="1" x14ac:dyDescent="0.3">
      <c r="AS645" s="14" t="s">
        <v>12</v>
      </c>
      <c r="AT645" s="19" t="s">
        <v>16</v>
      </c>
      <c r="AU645" s="20" t="s">
        <v>18</v>
      </c>
      <c r="AV645" s="20" t="s">
        <v>20</v>
      </c>
    </row>
    <row r="646" spans="45:49" ht="10.5" customHeight="1" thickTop="1" x14ac:dyDescent="0.25">
      <c r="AS646" s="21"/>
      <c r="AT646" s="21"/>
    </row>
    <row r="647" spans="45:49" ht="10.5" customHeight="1" x14ac:dyDescent="0.25">
      <c r="AT647" s="12" t="e">
        <f>#REF!</f>
        <v>#REF!</v>
      </c>
      <c r="AU647" s="22" t="e">
        <f>#REF!+#REF!+#REF!+#REF!+#REF!+#REF!+#REF!+#REF!+#REF!+#REF!+#REF!</f>
        <v>#REF!</v>
      </c>
      <c r="AV647" s="12" t="e">
        <f>#REF!+#REF!+#REF!+#REF!+#REF!+#REF!+#REF!+#REF!+#REF!+#REF!+#REF!+#REF!+#REF!+#REF!+#REF!+#REF!+#REF!</f>
        <v>#REF!</v>
      </c>
    </row>
    <row r="648" spans="45:49" ht="10.5" customHeight="1" thickBot="1" x14ac:dyDescent="0.3">
      <c r="AU648" s="22"/>
    </row>
    <row r="649" spans="45:49" ht="13.5" customHeight="1" thickTop="1" x14ac:dyDescent="0.25">
      <c r="AS649" s="16"/>
      <c r="AT649" s="16"/>
      <c r="AU649" s="16"/>
      <c r="AV649" s="16"/>
      <c r="AW649" s="18"/>
    </row>
    <row r="650" spans="45:49" ht="13.5" customHeight="1" x14ac:dyDescent="0.25">
      <c r="AS650" s="11"/>
      <c r="AT650" s="14" t="s">
        <v>21</v>
      </c>
      <c r="AU650" s="11"/>
      <c r="AV650" s="11"/>
      <c r="AW650" s="11"/>
    </row>
    <row r="651" spans="45:49" ht="13.5" customHeight="1" thickBot="1" x14ac:dyDescent="0.3">
      <c r="AS651" s="14" t="s">
        <v>3</v>
      </c>
      <c r="AT651" s="11"/>
      <c r="AV651" s="14" t="s">
        <v>19</v>
      </c>
      <c r="AW651" s="15">
        <f>$C$11</f>
        <v>1</v>
      </c>
    </row>
    <row r="652" spans="45:49" ht="13.5" customHeight="1" thickTop="1" x14ac:dyDescent="0.25">
      <c r="AS652" s="16"/>
      <c r="AT652" s="16"/>
      <c r="AU652" s="17" t="s">
        <v>17</v>
      </c>
      <c r="AV652" s="16"/>
      <c r="AW652" s="18"/>
    </row>
    <row r="653" spans="45:49" ht="13.5" customHeight="1" thickBot="1" x14ac:dyDescent="0.3">
      <c r="AS653" s="14" t="s">
        <v>4</v>
      </c>
      <c r="AT653" s="19" t="s">
        <v>16</v>
      </c>
      <c r="AU653" s="20" t="s">
        <v>18</v>
      </c>
      <c r="AV653" s="20" t="s">
        <v>20</v>
      </c>
    </row>
    <row r="654" spans="45:49" ht="10.5" customHeight="1" thickTop="1" x14ac:dyDescent="0.25">
      <c r="AS654" s="21"/>
      <c r="AT654" s="21"/>
    </row>
    <row r="655" spans="45:49" ht="10.5" customHeight="1" x14ac:dyDescent="0.25">
      <c r="AS655" s="13"/>
      <c r="AT655" s="12" t="e">
        <f>#REF!</f>
        <v>#REF!</v>
      </c>
      <c r="AU655" s="22" t="e">
        <f>#REF!+#REF!+#REF!+#REF!+#REF!+#REF!+#REF!+#REF!+#REF!+#REF!+#REF!</f>
        <v>#REF!</v>
      </c>
      <c r="AV655" s="12" t="e">
        <f>#REF!+#REF!+#REF!+#REF!+#REF!+#REF!+#REF!+#REF!+#REF!+#REF!+#REF!+#REF!+#REF!+#REF!+#REF!+#REF!+#REF!</f>
        <v>#REF!</v>
      </c>
    </row>
    <row r="656" spans="45:49" ht="10.5" customHeight="1" x14ac:dyDescent="0.25">
      <c r="AU656" s="22"/>
    </row>
    <row r="657" spans="45:49" ht="10.5" customHeight="1" thickBot="1" x14ac:dyDescent="0.3"/>
    <row r="658" spans="45:49" ht="13.5" customHeight="1" thickTop="1" x14ac:dyDescent="0.25">
      <c r="AS658" s="16"/>
      <c r="AT658" s="16"/>
      <c r="AU658" s="17" t="s">
        <v>17</v>
      </c>
      <c r="AV658" s="16"/>
      <c r="AW658" s="18"/>
    </row>
    <row r="659" spans="45:49" ht="13.5" customHeight="1" thickBot="1" x14ac:dyDescent="0.3">
      <c r="AS659" s="14" t="s">
        <v>5</v>
      </c>
      <c r="AT659" s="19" t="s">
        <v>16</v>
      </c>
      <c r="AU659" s="20" t="s">
        <v>18</v>
      </c>
      <c r="AV659" s="20" t="s">
        <v>20</v>
      </c>
    </row>
    <row r="660" spans="45:49" ht="10.5" customHeight="1" thickTop="1" x14ac:dyDescent="0.25">
      <c r="AS660" s="21"/>
      <c r="AT660" s="21"/>
    </row>
    <row r="661" spans="45:49" ht="10.5" customHeight="1" x14ac:dyDescent="0.25">
      <c r="AU661" s="22" t="e">
        <f>#REF!+#REF!+#REF!+#REF!+#REF!+#REF!+#REF!+#REF!+#REF!+#REF!+#REF!</f>
        <v>#REF!</v>
      </c>
      <c r="AV661" s="12" t="e">
        <f>#REF!+#REF!+#REF!+#REF!+#REF!+#REF!+#REF!+#REF!+#REF!+#REF!+#REF!+#REF!+#REF!+#REF!+#REF!+#REF!+#REF!</f>
        <v>#REF!</v>
      </c>
    </row>
    <row r="662" spans="45:49" ht="10.5" customHeight="1" x14ac:dyDescent="0.25">
      <c r="AU662" s="22"/>
    </row>
    <row r="663" spans="45:49" ht="10.5" customHeight="1" x14ac:dyDescent="0.25">
      <c r="AU663" s="22"/>
    </row>
    <row r="664" spans="45:49" ht="10.5" customHeight="1" thickBot="1" x14ac:dyDescent="0.3"/>
    <row r="665" spans="45:49" ht="13.5" customHeight="1" thickTop="1" x14ac:dyDescent="0.25">
      <c r="AS665" s="16"/>
      <c r="AT665" s="16"/>
      <c r="AU665" s="17" t="s">
        <v>17</v>
      </c>
      <c r="AV665" s="16"/>
      <c r="AW665" s="18"/>
    </row>
    <row r="666" spans="45:49" ht="13.5" customHeight="1" thickBot="1" x14ac:dyDescent="0.3">
      <c r="AS666" s="14" t="s">
        <v>6</v>
      </c>
      <c r="AT666" s="19" t="s">
        <v>16</v>
      </c>
      <c r="AU666" s="20" t="s">
        <v>18</v>
      </c>
      <c r="AV666" s="20" t="s">
        <v>20</v>
      </c>
    </row>
    <row r="667" spans="45:49" ht="10.5" customHeight="1" thickTop="1" x14ac:dyDescent="0.25">
      <c r="AS667" s="21"/>
      <c r="AT667" s="21"/>
    </row>
    <row r="668" spans="45:49" ht="10.5" customHeight="1" x14ac:dyDescent="0.25">
      <c r="AT668" s="12" t="e">
        <f>#REF!</f>
        <v>#REF!</v>
      </c>
      <c r="AU668" s="22" t="e">
        <f>#REF!+#REF!+#REF!+#REF!+#REF!+#REF!+#REF!+#REF!+#REF!+#REF!+#REF!</f>
        <v>#REF!</v>
      </c>
      <c r="AV668" s="12" t="e">
        <f>#REF!+#REF!+#REF!+#REF!+#REF!+#REF!+#REF!+#REF!+#REF!+#REF!+#REF!+#REF!+#REF!+#REF!+#REF!+#REF!+#REF!</f>
        <v>#REF!</v>
      </c>
    </row>
    <row r="669" spans="45:49" ht="10.5" customHeight="1" x14ac:dyDescent="0.25">
      <c r="AU669" s="22"/>
    </row>
    <row r="670" spans="45:49" ht="10.5" customHeight="1" x14ac:dyDescent="0.25">
      <c r="AU670" s="22"/>
    </row>
    <row r="671" spans="45:49" ht="10.5" customHeight="1" thickBot="1" x14ac:dyDescent="0.3"/>
    <row r="672" spans="45:49" ht="13.5" customHeight="1" thickTop="1" x14ac:dyDescent="0.25">
      <c r="AS672" s="16"/>
      <c r="AT672" s="16"/>
      <c r="AU672" s="17" t="s">
        <v>17</v>
      </c>
      <c r="AV672" s="16"/>
      <c r="AW672" s="18"/>
    </row>
    <row r="673" spans="45:49" ht="13.5" customHeight="1" thickBot="1" x14ac:dyDescent="0.3">
      <c r="AS673" s="14" t="s">
        <v>7</v>
      </c>
      <c r="AT673" s="19" t="s">
        <v>16</v>
      </c>
      <c r="AU673" s="20" t="s">
        <v>18</v>
      </c>
      <c r="AV673" s="20" t="s">
        <v>20</v>
      </c>
    </row>
    <row r="674" spans="45:49" ht="10.5" customHeight="1" thickTop="1" x14ac:dyDescent="0.25">
      <c r="AS674" s="21"/>
      <c r="AT674" s="21"/>
    </row>
    <row r="675" spans="45:49" ht="10.5" customHeight="1" x14ac:dyDescent="0.25">
      <c r="AT675" s="12" t="e">
        <f>#REF!</f>
        <v>#REF!</v>
      </c>
      <c r="AU675" s="22" t="e">
        <f>#REF!+#REF!+#REF!+#REF!+#REF!+#REF!+#REF!+#REF!+#REF!+#REF!+#REF!</f>
        <v>#REF!</v>
      </c>
      <c r="AV675" s="12" t="e">
        <f>#REF!+#REF!+#REF!+#REF!+#REF!+#REF!+#REF!+#REF!+#REF!+#REF!+#REF!+#REF!+#REF!+#REF!+#REF!+#REF!+#REF!</f>
        <v>#REF!</v>
      </c>
    </row>
    <row r="676" spans="45:49" ht="10.5" customHeight="1" x14ac:dyDescent="0.25">
      <c r="AU676" s="22"/>
    </row>
    <row r="677" spans="45:49" ht="10.5" customHeight="1" x14ac:dyDescent="0.25">
      <c r="AU677" s="22"/>
    </row>
    <row r="678" spans="45:49" ht="10.5" customHeight="1" thickBot="1" x14ac:dyDescent="0.3"/>
    <row r="679" spans="45:49" ht="13.5" customHeight="1" thickTop="1" x14ac:dyDescent="0.25">
      <c r="AS679" s="16"/>
      <c r="AT679" s="16"/>
      <c r="AU679" s="17" t="s">
        <v>17</v>
      </c>
      <c r="AV679" s="16"/>
      <c r="AW679" s="18"/>
    </row>
    <row r="680" spans="45:49" ht="13.5" customHeight="1" thickBot="1" x14ac:dyDescent="0.3">
      <c r="AS680" s="14" t="s">
        <v>8</v>
      </c>
      <c r="AT680" s="19" t="s">
        <v>16</v>
      </c>
      <c r="AU680" s="20" t="s">
        <v>18</v>
      </c>
      <c r="AV680" s="20" t="s">
        <v>20</v>
      </c>
    </row>
    <row r="681" spans="45:49" ht="10.5" customHeight="1" thickTop="1" x14ac:dyDescent="0.25">
      <c r="AS681" s="21"/>
      <c r="AT681" s="21"/>
    </row>
    <row r="682" spans="45:49" ht="10.5" customHeight="1" x14ac:dyDescent="0.25">
      <c r="AT682" s="12" t="e">
        <f>#REF!</f>
        <v>#REF!</v>
      </c>
      <c r="AU682" s="22" t="e">
        <f>#REF!+#REF!+#REF!+#REF!+#REF!+#REF!+#REF!+#REF!+#REF!+#REF!+#REF!</f>
        <v>#REF!</v>
      </c>
      <c r="AV682" s="12" t="e">
        <f>#REF!+#REF!+#REF!+#REF!+#REF!+#REF!+#REF!+#REF!+#REF!+#REF!+#REF!+#REF!+#REF!+#REF!+#REF!+#REF!+#REF!</f>
        <v>#REF!</v>
      </c>
    </row>
    <row r="683" spans="45:49" ht="10.5" customHeight="1" x14ac:dyDescent="0.25">
      <c r="AU683" s="22"/>
    </row>
    <row r="684" spans="45:49" ht="10.5" customHeight="1" thickBot="1" x14ac:dyDescent="0.3"/>
    <row r="685" spans="45:49" ht="13.5" customHeight="1" thickTop="1" x14ac:dyDescent="0.25">
      <c r="AS685" s="16"/>
      <c r="AU685" s="17" t="s">
        <v>17</v>
      </c>
      <c r="AV685" s="16"/>
      <c r="AW685" s="18"/>
    </row>
    <row r="686" spans="45:49" ht="13.5" customHeight="1" thickBot="1" x14ac:dyDescent="0.3">
      <c r="AS686" s="14" t="s">
        <v>9</v>
      </c>
      <c r="AU686" s="20" t="s">
        <v>18</v>
      </c>
      <c r="AV686" s="20" t="s">
        <v>20</v>
      </c>
    </row>
    <row r="687" spans="45:49" ht="10.5" customHeight="1" thickTop="1" x14ac:dyDescent="0.25">
      <c r="AS687" s="21"/>
    </row>
    <row r="688" spans="45:49" ht="10.5" customHeight="1" x14ac:dyDescent="0.25">
      <c r="AT688" s="12" t="e">
        <f>#REF!</f>
        <v>#REF!</v>
      </c>
      <c r="AU688" s="22" t="e">
        <f>#REF!+#REF!+#REF!+#REF!+#REF!+#REF!+#REF!+#REF!+#REF!+#REF!+#REF!</f>
        <v>#REF!</v>
      </c>
      <c r="AV688" s="12" t="e">
        <f>#REF!+#REF!+#REF!+#REF!+#REF!+#REF!+#REF!+#REF!+#REF!+#REF!+#REF!+#REF!+#REF!+#REF!+#REF!+#REF!+#REF!</f>
        <v>#REF!</v>
      </c>
    </row>
    <row r="689" spans="45:49" ht="10.5" customHeight="1" x14ac:dyDescent="0.25">
      <c r="AU689" s="22"/>
    </row>
    <row r="690" spans="45:49" ht="10.5" customHeight="1" thickBot="1" x14ac:dyDescent="0.3"/>
    <row r="691" spans="45:49" ht="13.5" customHeight="1" thickTop="1" x14ac:dyDescent="0.25">
      <c r="AS691" s="16"/>
      <c r="AT691" s="11"/>
      <c r="AU691" s="17" t="s">
        <v>17</v>
      </c>
      <c r="AV691" s="16"/>
      <c r="AW691" s="18"/>
    </row>
    <row r="692" spans="45:49" ht="13.5" customHeight="1" thickBot="1" x14ac:dyDescent="0.3">
      <c r="AS692" s="14" t="s">
        <v>10</v>
      </c>
      <c r="AT692" s="19" t="s">
        <v>16</v>
      </c>
      <c r="AU692" s="20" t="s">
        <v>18</v>
      </c>
      <c r="AV692" s="20" t="s">
        <v>20</v>
      </c>
    </row>
    <row r="693" spans="45:49" ht="10.5" customHeight="1" thickTop="1" x14ac:dyDescent="0.25">
      <c r="AS693" s="21"/>
      <c r="AT693" s="21"/>
    </row>
    <row r="694" spans="45:49" ht="10.5" customHeight="1" x14ac:dyDescent="0.25">
      <c r="AT694" s="12" t="e">
        <f>#REF!</f>
        <v>#REF!</v>
      </c>
      <c r="AU694" s="22" t="e">
        <f>#REF!+#REF!+#REF!+#REF!+#REF!+#REF!+#REF!+#REF!+#REF!+#REF!+#REF!</f>
        <v>#REF!</v>
      </c>
      <c r="AV694" s="12" t="e">
        <f>#REF!+#REF!+#REF!+#REF!+#REF!+#REF!+#REF!+#REF!+#REF!+#REF!+#REF!+#REF!+#REF!+#REF!+#REF!+#REF!+#REF!</f>
        <v>#REF!</v>
      </c>
    </row>
    <row r="695" spans="45:49" ht="10.5" customHeight="1" x14ac:dyDescent="0.25">
      <c r="AU695" s="22"/>
    </row>
    <row r="696" spans="45:49" ht="10.5" customHeight="1" thickBot="1" x14ac:dyDescent="0.3"/>
    <row r="697" spans="45:49" ht="13.5" customHeight="1" thickTop="1" x14ac:dyDescent="0.25">
      <c r="AS697" s="16"/>
      <c r="AU697" s="17" t="s">
        <v>17</v>
      </c>
      <c r="AV697" s="16"/>
      <c r="AW697" s="18"/>
    </row>
    <row r="698" spans="45:49" ht="13.5" customHeight="1" thickBot="1" x14ac:dyDescent="0.3">
      <c r="AS698" s="14" t="s">
        <v>11</v>
      </c>
      <c r="AU698" s="20" t="s">
        <v>18</v>
      </c>
      <c r="AV698" s="20" t="s">
        <v>20</v>
      </c>
    </row>
    <row r="699" spans="45:49" ht="10.5" customHeight="1" thickTop="1" x14ac:dyDescent="0.25">
      <c r="AS699" s="21"/>
    </row>
    <row r="700" spans="45:49" ht="10.5" customHeight="1" x14ac:dyDescent="0.25">
      <c r="AT700" s="12" t="e">
        <f>#REF!</f>
        <v>#REF!</v>
      </c>
      <c r="AU700" s="22" t="e">
        <f>#REF!+#REF!+#REF!+#REF!+#REF!+#REF!+#REF!+#REF!+#REF!+#REF!+#REF!</f>
        <v>#REF!</v>
      </c>
      <c r="AV700" s="12" t="e">
        <f>#REF!+#REF!+#REF!+#REF!+#REF!+#REF!+#REF!+#REF!+#REF!+#REF!+#REF!+#REF!+#REF!+#REF!+#REF!+#REF!+#REF!</f>
        <v>#REF!</v>
      </c>
    </row>
    <row r="701" spans="45:49" ht="10.5" customHeight="1" x14ac:dyDescent="0.25">
      <c r="AU701" s="22"/>
    </row>
    <row r="702" spans="45:49" ht="10.5" customHeight="1" x14ac:dyDescent="0.25">
      <c r="AU702" s="22"/>
    </row>
    <row r="703" spans="45:49" ht="13.5" customHeight="1" thickBot="1" x14ac:dyDescent="0.3">
      <c r="AS703" s="11"/>
      <c r="AT703" s="11"/>
      <c r="AV703" s="11"/>
      <c r="AW703" s="15"/>
    </row>
    <row r="704" spans="45:49" ht="13.5" customHeight="1" thickTop="1" x14ac:dyDescent="0.25">
      <c r="AS704" s="16"/>
      <c r="AT704" s="11"/>
      <c r="AU704" s="17" t="s">
        <v>17</v>
      </c>
      <c r="AV704" s="16"/>
      <c r="AW704" s="18"/>
    </row>
    <row r="705" spans="45:49" ht="13.5" customHeight="1" thickBot="1" x14ac:dyDescent="0.3">
      <c r="AS705" s="14" t="s">
        <v>12</v>
      </c>
      <c r="AT705" s="19" t="s">
        <v>16</v>
      </c>
      <c r="AU705" s="20" t="s">
        <v>18</v>
      </c>
      <c r="AV705" s="20" t="s">
        <v>20</v>
      </c>
    </row>
    <row r="706" spans="45:49" ht="10.5" customHeight="1" thickTop="1" x14ac:dyDescent="0.25">
      <c r="AS706" s="21"/>
      <c r="AT706" s="21"/>
    </row>
    <row r="707" spans="45:49" ht="10.5" customHeight="1" x14ac:dyDescent="0.25">
      <c r="AT707" s="12" t="e">
        <f>#REF!</f>
        <v>#REF!</v>
      </c>
      <c r="AU707" s="22" t="e">
        <f>#REF!+#REF!+#REF!+#REF!+#REF!+#REF!+#REF!+#REF!+#REF!+#REF!+#REF!</f>
        <v>#REF!</v>
      </c>
      <c r="AV707" s="12" t="e">
        <f>#REF!+#REF!+#REF!+#REF!+#REF!+#REF!+#REF!+#REF!+#REF!+#REF!+#REF!+#REF!+#REF!+#REF!+#REF!+#REF!+#REF!</f>
        <v>#REF!</v>
      </c>
    </row>
    <row r="708" spans="45:49" ht="10.5" customHeight="1" thickBot="1" x14ac:dyDescent="0.3">
      <c r="AU708" s="22"/>
    </row>
    <row r="709" spans="45:49" ht="13.5" customHeight="1" thickTop="1" x14ac:dyDescent="0.25">
      <c r="AS709" s="16"/>
      <c r="AT709" s="16"/>
      <c r="AU709" s="16"/>
      <c r="AV709" s="16"/>
      <c r="AW709" s="18"/>
    </row>
    <row r="710" spans="45:49" ht="13.5" customHeight="1" x14ac:dyDescent="0.25">
      <c r="AS710" s="11"/>
      <c r="AT710" s="14" t="s">
        <v>21</v>
      </c>
      <c r="AU710" s="11"/>
      <c r="AV710" s="11"/>
      <c r="AW710" s="11"/>
    </row>
    <row r="711" spans="45:49" ht="13.5" customHeight="1" thickBot="1" x14ac:dyDescent="0.3">
      <c r="AS711" s="14" t="s">
        <v>0</v>
      </c>
      <c r="AT711" s="11"/>
      <c r="AV711" s="14" t="s">
        <v>19</v>
      </c>
      <c r="AW711" s="15">
        <f>$C$11</f>
        <v>1</v>
      </c>
    </row>
    <row r="712" spans="45:49" ht="13.5" customHeight="1" thickTop="1" x14ac:dyDescent="0.25">
      <c r="AS712" s="16"/>
      <c r="AT712" s="16"/>
      <c r="AU712" s="17" t="s">
        <v>17</v>
      </c>
      <c r="AV712" s="16"/>
      <c r="AW712" s="18"/>
    </row>
    <row r="713" spans="45:49" ht="13.5" customHeight="1" thickBot="1" x14ac:dyDescent="0.3">
      <c r="AS713" s="14" t="s">
        <v>4</v>
      </c>
      <c r="AT713" s="19" t="s">
        <v>16</v>
      </c>
      <c r="AU713" s="20" t="s">
        <v>18</v>
      </c>
      <c r="AV713" s="20" t="s">
        <v>20</v>
      </c>
    </row>
    <row r="714" spans="45:49" ht="10.5" customHeight="1" thickTop="1" x14ac:dyDescent="0.25">
      <c r="AS714" s="21"/>
      <c r="AT714" s="21"/>
    </row>
    <row r="715" spans="45:49" ht="10.5" customHeight="1" x14ac:dyDescent="0.25">
      <c r="AS715" s="13" t="s">
        <v>22</v>
      </c>
      <c r="AT715" s="12" t="e">
        <f>#REF!</f>
        <v>#REF!</v>
      </c>
      <c r="AU715" s="22" t="e">
        <f>#REF!+#REF!+#REF!+#REF!+#REF!+#REF!+#REF!+#REF!+#REF!+#REF!+#REF!</f>
        <v>#REF!</v>
      </c>
      <c r="AV715" s="12" t="e">
        <f>#REF!+#REF!+#REF!+#REF!+#REF!+#REF!+#REF!+#REF!+#REF!+#REF!+#REF!+#REF!+#REF!+#REF!+#REF!+#REF!+#REF!</f>
        <v>#REF!</v>
      </c>
    </row>
    <row r="716" spans="45:49" ht="10.5" customHeight="1" x14ac:dyDescent="0.25">
      <c r="AU716" s="22"/>
    </row>
    <row r="717" spans="45:49" ht="10.5" customHeight="1" thickBot="1" x14ac:dyDescent="0.3">
      <c r="AS717" s="14" t="s">
        <v>1</v>
      </c>
      <c r="AT717" s="11"/>
      <c r="AV717" s="14" t="s">
        <v>19</v>
      </c>
      <c r="AW717" s="15">
        <f>$C$11</f>
        <v>1</v>
      </c>
    </row>
    <row r="718" spans="45:49" ht="10.5" customHeight="1" thickTop="1" x14ac:dyDescent="0.25">
      <c r="AS718" s="16"/>
      <c r="AT718" s="16"/>
      <c r="AU718" s="17" t="s">
        <v>17</v>
      </c>
      <c r="AV718" s="16"/>
      <c r="AW718" s="18"/>
    </row>
    <row r="719" spans="45:49" ht="13.5" customHeight="1" thickBot="1" x14ac:dyDescent="0.3">
      <c r="AS719" s="14" t="s">
        <v>5</v>
      </c>
      <c r="AT719" s="19" t="s">
        <v>16</v>
      </c>
      <c r="AU719" s="20" t="s">
        <v>18</v>
      </c>
      <c r="AV719" s="20" t="s">
        <v>20</v>
      </c>
    </row>
    <row r="720" spans="45:49" ht="13.5" customHeight="1" thickTop="1" x14ac:dyDescent="0.25">
      <c r="AS720" s="21"/>
      <c r="AT720" s="21"/>
    </row>
    <row r="721" spans="45:49" ht="13.5" customHeight="1" x14ac:dyDescent="0.25">
      <c r="AS721" s="13" t="s">
        <v>23</v>
      </c>
      <c r="AT721" s="12" t="e">
        <f>#REF!</f>
        <v>#REF!</v>
      </c>
      <c r="AU721" s="22" t="e">
        <f>#REF!+#REF!+#REF!+#REF!+#REF!+#REF!+#REF!+#REF!+#REF!+#REF!+#REF!</f>
        <v>#REF!</v>
      </c>
      <c r="AV721" s="12" t="e">
        <f>#REF!+#REF!+#REF!+#REF!+#REF!+#REF!+#REF!+#REF!+#REF!+#REF!+#REF!+#REF!+#REF!+#REF!+#REF!+#REF!+#REF!</f>
        <v>#REF!</v>
      </c>
    </row>
    <row r="722" spans="45:49" ht="13.5" customHeight="1" x14ac:dyDescent="0.25">
      <c r="AU722" s="22"/>
    </row>
    <row r="723" spans="45:49" ht="10.5" customHeight="1" x14ac:dyDescent="0.25">
      <c r="AU723" s="22"/>
    </row>
    <row r="724" spans="45:49" ht="10.5" customHeight="1" thickBot="1" x14ac:dyDescent="0.3">
      <c r="AS724" s="14" t="s">
        <v>2</v>
      </c>
      <c r="AT724" s="11"/>
      <c r="AV724" s="14" t="s">
        <v>19</v>
      </c>
      <c r="AW724" s="15">
        <f>$C$11</f>
        <v>1</v>
      </c>
    </row>
    <row r="725" spans="45:49" ht="10.5" customHeight="1" thickTop="1" x14ac:dyDescent="0.25">
      <c r="AS725" s="16"/>
      <c r="AT725" s="16"/>
      <c r="AU725" s="17" t="s">
        <v>17</v>
      </c>
      <c r="AV725" s="16"/>
      <c r="AW725" s="18"/>
    </row>
    <row r="726" spans="45:49" ht="10.5" customHeight="1" thickBot="1" x14ac:dyDescent="0.3">
      <c r="AS726" s="14" t="s">
        <v>5</v>
      </c>
      <c r="AT726" s="19" t="s">
        <v>16</v>
      </c>
      <c r="AU726" s="20" t="s">
        <v>18</v>
      </c>
      <c r="AV726" s="20" t="s">
        <v>20</v>
      </c>
    </row>
    <row r="727" spans="45:49" ht="13.5" customHeight="1" thickTop="1" x14ac:dyDescent="0.25">
      <c r="AS727" s="21"/>
      <c r="AT727" s="21"/>
    </row>
    <row r="728" spans="45:49" ht="10.5" customHeight="1" x14ac:dyDescent="0.25">
      <c r="AS728" s="13" t="s">
        <v>25</v>
      </c>
      <c r="AT728" s="12" t="e">
        <f>#REF!</f>
        <v>#REF!</v>
      </c>
      <c r="AU728" s="22" t="e">
        <f>#REF!+#REF!+#REF!+#REF!+#REF!+#REF!+#REF!+#REF!+#REF!+#REF!+#REF!</f>
        <v>#REF!</v>
      </c>
      <c r="AV728" s="12" t="e">
        <f>#REF!+#REF!+#REF!+#REF!+#REF!+#REF!+#REF!+#REF!+#REF!+#REF!+#REF!+#REF!+#REF!+#REF!+#REF!+#REF!+#REF!</f>
        <v>#REF!</v>
      </c>
    </row>
    <row r="729" spans="45:49" ht="13.5" customHeight="1" x14ac:dyDescent="0.25">
      <c r="AU729" s="22"/>
    </row>
    <row r="730" spans="45:49" ht="13.5" customHeight="1" x14ac:dyDescent="0.25">
      <c r="AU730" s="22"/>
    </row>
    <row r="731" spans="45:49" ht="13.5" customHeight="1" thickBot="1" x14ac:dyDescent="0.3">
      <c r="AS731" s="14" t="s">
        <v>14</v>
      </c>
      <c r="AT731" s="11"/>
      <c r="AV731" s="14" t="s">
        <v>19</v>
      </c>
      <c r="AW731" s="15">
        <f>$C$11</f>
        <v>1</v>
      </c>
    </row>
    <row r="732" spans="45:49" ht="10.5" customHeight="1" thickTop="1" x14ac:dyDescent="0.25">
      <c r="AS732" s="16"/>
      <c r="AT732" s="16"/>
      <c r="AU732" s="17" t="s">
        <v>17</v>
      </c>
      <c r="AV732" s="16"/>
      <c r="AW732" s="18"/>
    </row>
    <row r="733" spans="45:49" ht="10.5" customHeight="1" thickBot="1" x14ac:dyDescent="0.3">
      <c r="AS733" s="14" t="s">
        <v>5</v>
      </c>
      <c r="AT733" s="19" t="s">
        <v>16</v>
      </c>
      <c r="AU733" s="20" t="s">
        <v>18</v>
      </c>
      <c r="AV733" s="20" t="s">
        <v>20</v>
      </c>
    </row>
    <row r="734" spans="45:49" ht="10.5" customHeight="1" thickTop="1" x14ac:dyDescent="0.25">
      <c r="AS734" s="21"/>
      <c r="AT734" s="21"/>
    </row>
    <row r="735" spans="45:49" ht="10.5" customHeight="1" x14ac:dyDescent="0.25">
      <c r="AS735" s="13" t="s">
        <v>24</v>
      </c>
      <c r="AT735" s="12" t="e">
        <f>#REF!</f>
        <v>#REF!</v>
      </c>
      <c r="AU735" s="22" t="e">
        <f>#REF!+#REF!+#REF!+#REF!+#REF!+#REF!+#REF!+#REF!+#REF!+#REF!+#REF!</f>
        <v>#REF!</v>
      </c>
      <c r="AV735" s="12" t="e">
        <f>#REF!+#REF!+#REF!+#REF!+#REF!+#REF!+#REF!+#REF!+#REF!+#REF!+#REF!+#REF!+#REF!+#REF!+#REF!+#REF!+#REF!</f>
        <v>#REF!</v>
      </c>
    </row>
    <row r="736" spans="45:49" ht="10.5" customHeight="1" x14ac:dyDescent="0.25">
      <c r="AU736" s="22"/>
    </row>
    <row r="737" spans="45:49" ht="10.5" customHeight="1" x14ac:dyDescent="0.25">
      <c r="AU737" s="22"/>
    </row>
    <row r="738" spans="45:49" ht="13.5" customHeight="1" thickBot="1" x14ac:dyDescent="0.3">
      <c r="AS738" s="14" t="s">
        <v>15</v>
      </c>
      <c r="AT738" s="11"/>
      <c r="AV738" s="14" t="s">
        <v>19</v>
      </c>
      <c r="AW738" s="15">
        <f>$C$11</f>
        <v>1</v>
      </c>
    </row>
    <row r="739" spans="45:49" ht="13.5" customHeight="1" thickTop="1" x14ac:dyDescent="0.25">
      <c r="AS739" s="16"/>
      <c r="AT739" s="16"/>
      <c r="AU739" s="17" t="s">
        <v>17</v>
      </c>
      <c r="AV739" s="16"/>
      <c r="AW739" s="18"/>
    </row>
    <row r="740" spans="45:49" ht="13.5" customHeight="1" thickBot="1" x14ac:dyDescent="0.3">
      <c r="AS740" s="14" t="s">
        <v>5</v>
      </c>
      <c r="AT740" s="19" t="s">
        <v>16</v>
      </c>
      <c r="AU740" s="20" t="s">
        <v>18</v>
      </c>
      <c r="AV740" s="20" t="s">
        <v>20</v>
      </c>
    </row>
    <row r="741" spans="45:49" ht="10.5" customHeight="1" thickTop="1" x14ac:dyDescent="0.25">
      <c r="AS741" s="21"/>
      <c r="AT741" s="21"/>
    </row>
    <row r="742" spans="45:49" ht="10.5" customHeight="1" x14ac:dyDescent="0.25">
      <c r="AS742" s="13" t="s">
        <v>26</v>
      </c>
      <c r="AT742" s="12" t="e">
        <f>#REF!</f>
        <v>#REF!</v>
      </c>
      <c r="AU742" s="22" t="e">
        <f>#REF!+#REF!+#REF!+#REF!+#REF!+#REF!+#REF!+#REF!+#REF!+#REF!+#REF!</f>
        <v>#REF!</v>
      </c>
      <c r="AV742" s="12" t="e">
        <f>#REF!+#REF!+#REF!+#REF!+#REF!+#REF!+#REF!+#REF!+#REF!+#REF!+#REF!+#REF!+#REF!+#REF!+#REF!+#REF!+#REF!</f>
        <v>#REF!</v>
      </c>
    </row>
    <row r="743" spans="45:49" ht="10.5" customHeight="1" x14ac:dyDescent="0.25">
      <c r="AU743" s="22"/>
    </row>
    <row r="744" spans="45:49" ht="10.5" customHeight="1" thickBot="1" x14ac:dyDescent="0.3"/>
    <row r="745" spans="45:49" ht="10.5" customHeight="1" thickTop="1" x14ac:dyDescent="0.25">
      <c r="AS745" s="16"/>
      <c r="AU745" s="17"/>
      <c r="AV745" s="16"/>
      <c r="AW745" s="18"/>
    </row>
    <row r="746" spans="45:49" ht="13.5" customHeight="1" thickBot="1" x14ac:dyDescent="0.3">
      <c r="AS746" s="14"/>
      <c r="AU746" s="20"/>
      <c r="AV746" s="20"/>
    </row>
    <row r="747" spans="45:49" ht="13.5" customHeight="1" thickTop="1" x14ac:dyDescent="0.25">
      <c r="AS747" s="21"/>
    </row>
    <row r="748" spans="45:49" ht="13.5" customHeight="1" x14ac:dyDescent="0.25">
      <c r="AU748" s="22"/>
    </row>
    <row r="749" spans="45:49" ht="13.5" customHeight="1" x14ac:dyDescent="0.25">
      <c r="AU749" s="22"/>
    </row>
    <row r="750" spans="45:49" ht="10.5" customHeight="1" thickBot="1" x14ac:dyDescent="0.3"/>
    <row r="751" spans="45:49" ht="10.5" customHeight="1" thickTop="1" x14ac:dyDescent="0.25">
      <c r="AS751" s="16"/>
      <c r="AT751" s="11"/>
      <c r="AU751" s="17"/>
      <c r="AV751" s="16"/>
      <c r="AW751" s="18"/>
    </row>
    <row r="752" spans="45:49" ht="10.5" customHeight="1" thickBot="1" x14ac:dyDescent="0.3">
      <c r="AS752" s="14"/>
      <c r="AT752" s="19"/>
      <c r="AU752" s="20"/>
      <c r="AV752" s="20"/>
    </row>
    <row r="753" spans="45:49" ht="10.5" customHeight="1" thickTop="1" x14ac:dyDescent="0.25">
      <c r="AS753" s="21"/>
      <c r="AT753" s="21"/>
    </row>
    <row r="754" spans="45:49" ht="10.5" customHeight="1" x14ac:dyDescent="0.25">
      <c r="AU754" s="22"/>
    </row>
    <row r="755" spans="45:49" ht="10.5" customHeight="1" x14ac:dyDescent="0.25">
      <c r="AU755" s="22"/>
    </row>
    <row r="756" spans="45:49" ht="13.5" customHeight="1" thickBot="1" x14ac:dyDescent="0.3"/>
    <row r="757" spans="45:49" ht="13.5" customHeight="1" thickTop="1" x14ac:dyDescent="0.25">
      <c r="AS757" s="16"/>
      <c r="AU757" s="17"/>
      <c r="AV757" s="16"/>
      <c r="AW757" s="18"/>
    </row>
    <row r="758" spans="45:49" ht="13.5" customHeight="1" thickBot="1" x14ac:dyDescent="0.3">
      <c r="AS758" s="14"/>
      <c r="AU758" s="20"/>
      <c r="AV758" s="20"/>
    </row>
    <row r="759" spans="45:49" ht="10.5" customHeight="1" thickTop="1" x14ac:dyDescent="0.25">
      <c r="AS759" s="21"/>
    </row>
    <row r="760" spans="45:49" ht="10.5" customHeight="1" x14ac:dyDescent="0.25">
      <c r="AU760" s="22"/>
    </row>
    <row r="761" spans="45:49" ht="10.5" customHeight="1" x14ac:dyDescent="0.25">
      <c r="AU761" s="22"/>
    </row>
    <row r="762" spans="45:49" ht="10.5" customHeight="1" x14ac:dyDescent="0.25">
      <c r="AU762" s="22"/>
    </row>
    <row r="763" spans="45:49" ht="13.5" customHeight="1" thickBot="1" x14ac:dyDescent="0.3">
      <c r="AS763" s="11"/>
      <c r="AT763" s="11"/>
      <c r="AV763" s="11"/>
      <c r="AW763" s="15"/>
    </row>
    <row r="764" spans="45:49" ht="13.5" customHeight="1" thickTop="1" x14ac:dyDescent="0.25">
      <c r="AS764" s="16"/>
      <c r="AT764" s="11"/>
      <c r="AU764" s="17"/>
      <c r="AV764" s="16"/>
      <c r="AW764" s="18"/>
    </row>
    <row r="765" spans="45:49" ht="13.5" customHeight="1" thickBot="1" x14ac:dyDescent="0.3">
      <c r="AS765" s="14"/>
      <c r="AT765" s="19"/>
      <c r="AU765" s="20"/>
      <c r="AV765" s="20"/>
    </row>
    <row r="766" spans="45:49" ht="10.5" customHeight="1" thickTop="1" x14ac:dyDescent="0.25">
      <c r="AS766" s="21"/>
      <c r="AT766" s="21"/>
    </row>
    <row r="767" spans="45:49" ht="10.5" customHeight="1" x14ac:dyDescent="0.25">
      <c r="AU767" s="22"/>
    </row>
    <row r="768" spans="45:49" ht="10.5" customHeight="1" x14ac:dyDescent="0.25">
      <c r="AU768" s="22"/>
    </row>
    <row r="769" spans="45:49" ht="10.5" customHeight="1" x14ac:dyDescent="0.25"/>
    <row r="770" spans="45:49" ht="13.5" customHeight="1" thickBot="1" x14ac:dyDescent="0.3">
      <c r="AS770" s="14"/>
      <c r="AT770" s="11"/>
      <c r="AV770" s="14"/>
      <c r="AW770" s="15"/>
    </row>
    <row r="771" spans="45:49" ht="13.5" customHeight="1" thickTop="1" x14ac:dyDescent="0.25">
      <c r="AS771" s="16"/>
      <c r="AT771" s="16"/>
      <c r="AU771" s="16"/>
      <c r="AV771" s="16"/>
      <c r="AW771" s="18"/>
    </row>
    <row r="772" spans="45:49" ht="17.25" thickBot="1" x14ac:dyDescent="0.3">
      <c r="AS772" s="14"/>
      <c r="AT772" s="19"/>
      <c r="AU772" s="20"/>
      <c r="AV772" s="20"/>
    </row>
    <row r="773" spans="45:49" ht="17.25" thickTop="1" x14ac:dyDescent="0.25">
      <c r="AS773" s="21"/>
      <c r="AT773" s="21"/>
    </row>
    <row r="774" spans="45:49" x14ac:dyDescent="0.25">
      <c r="AS774" s="13"/>
      <c r="AU774" s="22"/>
    </row>
  </sheetData>
  <mergeCells count="39">
    <mergeCell ref="K6:K9"/>
    <mergeCell ref="G3:J5"/>
    <mergeCell ref="AB1:AC2"/>
    <mergeCell ref="AB3:AC5"/>
    <mergeCell ref="L3:O5"/>
    <mergeCell ref="W6:W9"/>
    <mergeCell ref="X6:X9"/>
    <mergeCell ref="Y6:Y9"/>
    <mergeCell ref="Z6:Z9"/>
    <mergeCell ref="AB6:AB9"/>
    <mergeCell ref="P1:S2"/>
    <mergeCell ref="T1:AA2"/>
    <mergeCell ref="T3:AA5"/>
    <mergeCell ref="U6:U9"/>
    <mergeCell ref="V6:V9"/>
    <mergeCell ref="AA6:AA9"/>
    <mergeCell ref="D1:K2"/>
    <mergeCell ref="K3:K5"/>
    <mergeCell ref="D3:F5"/>
    <mergeCell ref="L1:O2"/>
    <mergeCell ref="P6:P9"/>
    <mergeCell ref="L6:L9"/>
    <mergeCell ref="M6:M9"/>
    <mergeCell ref="N6:N9"/>
    <mergeCell ref="O6:O9"/>
    <mergeCell ref="D6:D9"/>
    <mergeCell ref="E6:E9"/>
    <mergeCell ref="F6:F9"/>
    <mergeCell ref="I6:I9"/>
    <mergeCell ref="G6:G9"/>
    <mergeCell ref="H6:H9"/>
    <mergeCell ref="J6:J9"/>
    <mergeCell ref="AD3:AD9"/>
    <mergeCell ref="R6:R9"/>
    <mergeCell ref="T6:T9"/>
    <mergeCell ref="S6:S9"/>
    <mergeCell ref="P3:S5"/>
    <mergeCell ref="Q6:Q9"/>
    <mergeCell ref="AC6:AC9"/>
  </mergeCells>
  <phoneticPr fontId="0" type="noConversion"/>
  <pageMargins left="0.5" right="0.5" top="0.5" bottom="0.5" header="0.5" footer="0.5"/>
  <pageSetup scale="3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E15" sqref="E15"/>
    </sheetView>
  </sheetViews>
  <sheetFormatPr defaultRowHeight="15" x14ac:dyDescent="0.2"/>
  <cols>
    <col min="1" max="1" width="26.109375" customWidth="1"/>
    <col min="2" max="2" width="10.33203125" customWidth="1"/>
    <col min="3" max="3" width="10.5546875" customWidth="1"/>
    <col min="4" max="4" width="10.44140625" customWidth="1"/>
    <col min="5" max="5" width="17.77734375" customWidth="1"/>
    <col min="6" max="6" width="16.44140625" customWidth="1"/>
  </cols>
  <sheetData>
    <row r="1" spans="1:6" ht="18.75" thickBot="1" x14ac:dyDescent="0.3">
      <c r="A1" s="64" t="s">
        <v>132</v>
      </c>
      <c r="B1" s="65"/>
      <c r="C1" s="65"/>
      <c r="D1" s="66"/>
      <c r="E1" s="66"/>
      <c r="F1" s="198" t="s">
        <v>97</v>
      </c>
    </row>
    <row r="2" spans="1:6" ht="18.75" thickBot="1" x14ac:dyDescent="0.3">
      <c r="A2" s="67" t="s">
        <v>98</v>
      </c>
      <c r="B2" s="67" t="s">
        <v>99</v>
      </c>
      <c r="C2" s="67" t="s">
        <v>100</v>
      </c>
      <c r="D2" s="68" t="s">
        <v>101</v>
      </c>
      <c r="E2" s="69" t="s">
        <v>102</v>
      </c>
      <c r="F2" s="199"/>
    </row>
    <row r="3" spans="1:6" ht="18.75" thickBot="1" x14ac:dyDescent="0.3">
      <c r="A3" s="70" t="s">
        <v>103</v>
      </c>
      <c r="B3" s="71">
        <f>SUM(B4:B32)</f>
        <v>23768</v>
      </c>
      <c r="C3" s="71">
        <f>SUM(C4:C32)</f>
        <v>9469</v>
      </c>
      <c r="D3" s="72">
        <f>C3/B3</f>
        <v>0.39839279703803432</v>
      </c>
      <c r="E3" s="72">
        <f>SUM(E4+E5+E6+E7+E8+E9+E10+E11+E12+E13+E15+E16+E17+E18+E19+E20+E21+E22+E23+E24+E32+E31+E30+E29+E28+E27+E26+E25+E14)/29</f>
        <v>1</v>
      </c>
      <c r="F3" s="73"/>
    </row>
    <row r="4" spans="1:6" ht="18.75" thickBot="1" x14ac:dyDescent="0.3">
      <c r="A4" s="74" t="s">
        <v>104</v>
      </c>
      <c r="B4" s="75">
        <v>726</v>
      </c>
      <c r="C4" s="75">
        <f>'Vote Totals'!B12</f>
        <v>308</v>
      </c>
      <c r="D4" s="76">
        <f>C4/B4</f>
        <v>0.42424242424242425</v>
      </c>
      <c r="E4" s="77">
        <v>1</v>
      </c>
      <c r="F4" s="78">
        <f>'Vote Totals'!AD12</f>
        <v>0</v>
      </c>
    </row>
    <row r="5" spans="1:6" ht="18.75" thickBot="1" x14ac:dyDescent="0.3">
      <c r="A5" s="74" t="s">
        <v>105</v>
      </c>
      <c r="B5" s="79">
        <v>1370</v>
      </c>
      <c r="C5" s="75">
        <f>'Vote Totals'!B13</f>
        <v>550</v>
      </c>
      <c r="D5" s="80">
        <f>C5/B5</f>
        <v>0.40145985401459855</v>
      </c>
      <c r="E5" s="77">
        <v>1</v>
      </c>
      <c r="F5" s="78">
        <f>'Vote Totals'!AD13</f>
        <v>0</v>
      </c>
    </row>
    <row r="6" spans="1:6" ht="18.75" thickBot="1" x14ac:dyDescent="0.3">
      <c r="A6" s="74" t="s">
        <v>106</v>
      </c>
      <c r="B6" s="79">
        <v>251</v>
      </c>
      <c r="C6" s="75">
        <f>'Vote Totals'!B14</f>
        <v>119</v>
      </c>
      <c r="D6" s="80">
        <f t="shared" ref="D6:D33" si="0">C6/B6</f>
        <v>0.47410358565737054</v>
      </c>
      <c r="E6" s="77">
        <v>1</v>
      </c>
      <c r="F6" s="78">
        <f>'Vote Totals'!AD14</f>
        <v>0</v>
      </c>
    </row>
    <row r="7" spans="1:6" ht="18.75" thickBot="1" x14ac:dyDescent="0.3">
      <c r="A7" s="74" t="s">
        <v>107</v>
      </c>
      <c r="B7" s="79">
        <v>910</v>
      </c>
      <c r="C7" s="75">
        <f>'Vote Totals'!B15</f>
        <v>476</v>
      </c>
      <c r="D7" s="80">
        <f t="shared" si="0"/>
        <v>0.52307692307692311</v>
      </c>
      <c r="E7" s="77">
        <v>1</v>
      </c>
      <c r="F7" s="78">
        <f>'Vote Totals'!AD15</f>
        <v>0</v>
      </c>
    </row>
    <row r="8" spans="1:6" ht="18.75" thickBot="1" x14ac:dyDescent="0.3">
      <c r="A8" s="74" t="s">
        <v>108</v>
      </c>
      <c r="B8" s="79">
        <v>710</v>
      </c>
      <c r="C8" s="75">
        <f>'Vote Totals'!B16</f>
        <v>347</v>
      </c>
      <c r="D8" s="80">
        <f t="shared" si="0"/>
        <v>0.4887323943661972</v>
      </c>
      <c r="E8" s="77">
        <v>1</v>
      </c>
      <c r="F8" s="78">
        <f>'Vote Totals'!AD16</f>
        <v>0</v>
      </c>
    </row>
    <row r="9" spans="1:6" ht="18.75" thickBot="1" x14ac:dyDescent="0.3">
      <c r="A9" s="74" t="s">
        <v>109</v>
      </c>
      <c r="B9" s="79">
        <v>237</v>
      </c>
      <c r="C9" s="75">
        <f>'Vote Totals'!B17</f>
        <v>111</v>
      </c>
      <c r="D9" s="80">
        <f t="shared" si="0"/>
        <v>0.46835443037974683</v>
      </c>
      <c r="E9" s="77">
        <v>1</v>
      </c>
      <c r="F9" s="78">
        <f>'Vote Totals'!AD17</f>
        <v>0</v>
      </c>
    </row>
    <row r="10" spans="1:6" ht="18.75" thickBot="1" x14ac:dyDescent="0.3">
      <c r="A10" s="74" t="s">
        <v>110</v>
      </c>
      <c r="B10" s="79">
        <v>93</v>
      </c>
      <c r="C10" s="75">
        <f>'Vote Totals'!B18</f>
        <v>34</v>
      </c>
      <c r="D10" s="80">
        <f t="shared" si="0"/>
        <v>0.36559139784946237</v>
      </c>
      <c r="E10" s="77">
        <v>1</v>
      </c>
      <c r="F10" s="78">
        <f>'Vote Totals'!AD18</f>
        <v>0</v>
      </c>
    </row>
    <row r="11" spans="1:6" ht="18.75" thickBot="1" x14ac:dyDescent="0.3">
      <c r="A11" s="74" t="s">
        <v>111</v>
      </c>
      <c r="B11" s="79">
        <v>3430</v>
      </c>
      <c r="C11" s="75">
        <f>'Vote Totals'!B19</f>
        <v>1513</v>
      </c>
      <c r="D11" s="80">
        <f t="shared" si="0"/>
        <v>0.44110787172011662</v>
      </c>
      <c r="E11" s="77">
        <v>1</v>
      </c>
      <c r="F11" s="78">
        <f>'Vote Totals'!AD19</f>
        <v>0</v>
      </c>
    </row>
    <row r="12" spans="1:6" ht="18.75" thickBot="1" x14ac:dyDescent="0.3">
      <c r="A12" s="74" t="s">
        <v>112</v>
      </c>
      <c r="B12" s="79">
        <v>170</v>
      </c>
      <c r="C12" s="75">
        <f>'Vote Totals'!B20</f>
        <v>65</v>
      </c>
      <c r="D12" s="80">
        <f t="shared" si="0"/>
        <v>0.38235294117647056</v>
      </c>
      <c r="E12" s="77">
        <v>1</v>
      </c>
      <c r="F12" s="78">
        <f>'Vote Totals'!AD20</f>
        <v>0</v>
      </c>
    </row>
    <row r="13" spans="1:6" ht="18.75" thickBot="1" x14ac:dyDescent="0.3">
      <c r="A13" s="74" t="s">
        <v>122</v>
      </c>
      <c r="B13" s="79">
        <v>262</v>
      </c>
      <c r="C13" s="75">
        <f>'Vote Totals'!B21</f>
        <v>97</v>
      </c>
      <c r="D13" s="80">
        <f t="shared" si="0"/>
        <v>0.37022900763358779</v>
      </c>
      <c r="E13" s="77">
        <v>1</v>
      </c>
      <c r="F13" s="78">
        <f>'Vote Totals'!AD21</f>
        <v>0</v>
      </c>
    </row>
    <row r="14" spans="1:6" ht="18.75" thickBot="1" x14ac:dyDescent="0.3">
      <c r="A14" s="74" t="s">
        <v>123</v>
      </c>
      <c r="B14" s="79">
        <v>1665</v>
      </c>
      <c r="C14" s="75">
        <f>'Vote Totals'!B22</f>
        <v>671</v>
      </c>
      <c r="D14" s="80">
        <f>C14/B14</f>
        <v>0.40300300300300301</v>
      </c>
      <c r="E14" s="77">
        <v>1</v>
      </c>
      <c r="F14" s="78">
        <f>'Vote Totals'!AD22</f>
        <v>0</v>
      </c>
    </row>
    <row r="15" spans="1:6" ht="18.75" thickBot="1" x14ac:dyDescent="0.3">
      <c r="A15" s="74" t="s">
        <v>113</v>
      </c>
      <c r="B15" s="79">
        <v>980</v>
      </c>
      <c r="C15" s="75">
        <f>'Vote Totals'!B23</f>
        <v>362</v>
      </c>
      <c r="D15" s="80">
        <f t="shared" si="0"/>
        <v>0.3693877551020408</v>
      </c>
      <c r="E15" s="77">
        <v>1</v>
      </c>
      <c r="F15" s="78">
        <f>'Vote Totals'!AD23</f>
        <v>0</v>
      </c>
    </row>
    <row r="16" spans="1:6" ht="18.75" thickBot="1" x14ac:dyDescent="0.3">
      <c r="A16" s="74" t="s">
        <v>114</v>
      </c>
      <c r="B16" s="79">
        <v>1694</v>
      </c>
      <c r="C16" s="75">
        <f>'Vote Totals'!B24</f>
        <v>616</v>
      </c>
      <c r="D16" s="80">
        <f t="shared" si="0"/>
        <v>0.36363636363636365</v>
      </c>
      <c r="E16" s="77">
        <v>1</v>
      </c>
      <c r="F16" s="78">
        <f>'Vote Totals'!AD24</f>
        <v>0</v>
      </c>
    </row>
    <row r="17" spans="1:12" ht="18.75" thickBot="1" x14ac:dyDescent="0.3">
      <c r="A17" s="74" t="s">
        <v>115</v>
      </c>
      <c r="B17" s="79">
        <v>1745</v>
      </c>
      <c r="C17" s="75">
        <f>'Vote Totals'!B26</f>
        <v>624</v>
      </c>
      <c r="D17" s="80">
        <f t="shared" si="0"/>
        <v>0.35759312320916903</v>
      </c>
      <c r="E17" s="77">
        <v>1</v>
      </c>
      <c r="F17" s="78">
        <f>'Vote Totals'!AD25</f>
        <v>0</v>
      </c>
    </row>
    <row r="18" spans="1:12" ht="18.75" thickBot="1" x14ac:dyDescent="0.3">
      <c r="A18" s="74" t="s">
        <v>116</v>
      </c>
      <c r="B18" s="79">
        <v>49</v>
      </c>
      <c r="C18" s="75">
        <f>'Vote Totals'!B25</f>
        <v>14</v>
      </c>
      <c r="D18" s="80">
        <f t="shared" si="0"/>
        <v>0.2857142857142857</v>
      </c>
      <c r="E18" s="77">
        <v>1</v>
      </c>
      <c r="F18" s="78">
        <f>'Vote Totals'!AD26</f>
        <v>1</v>
      </c>
    </row>
    <row r="19" spans="1:12" ht="21" thickBot="1" x14ac:dyDescent="0.35">
      <c r="A19" s="74" t="s">
        <v>117</v>
      </c>
      <c r="B19" s="79">
        <v>269</v>
      </c>
      <c r="C19" s="75">
        <f>'Vote Totals'!B27</f>
        <v>113</v>
      </c>
      <c r="D19" s="80">
        <f t="shared" si="0"/>
        <v>0.4200743494423792</v>
      </c>
      <c r="E19" s="77">
        <v>1</v>
      </c>
      <c r="F19" s="78">
        <f>'Vote Totals'!AD27</f>
        <v>0</v>
      </c>
      <c r="I19" s="82"/>
      <c r="J19" s="83"/>
      <c r="K19" s="83"/>
      <c r="L19" s="83"/>
    </row>
    <row r="20" spans="1:12" ht="21" thickBot="1" x14ac:dyDescent="0.35">
      <c r="A20" s="74" t="s">
        <v>118</v>
      </c>
      <c r="B20" s="79">
        <v>398</v>
      </c>
      <c r="C20" s="75">
        <f>'Vote Totals'!B28</f>
        <v>144</v>
      </c>
      <c r="D20" s="80">
        <f t="shared" si="0"/>
        <v>0.36180904522613067</v>
      </c>
      <c r="E20" s="77">
        <v>1</v>
      </c>
      <c r="F20" s="78">
        <f>'Vote Totals'!AD28</f>
        <v>0</v>
      </c>
      <c r="I20" s="82"/>
      <c r="J20" s="83"/>
      <c r="K20" s="83"/>
      <c r="L20" s="83"/>
    </row>
    <row r="21" spans="1:12" ht="21" thickBot="1" x14ac:dyDescent="0.35">
      <c r="A21" s="74" t="s">
        <v>119</v>
      </c>
      <c r="B21" s="79">
        <v>1238</v>
      </c>
      <c r="C21" s="75">
        <f>'Vote Totals'!B29</f>
        <v>526</v>
      </c>
      <c r="D21" s="80">
        <f t="shared" si="0"/>
        <v>0.42487883683360256</v>
      </c>
      <c r="E21" s="77">
        <v>1</v>
      </c>
      <c r="F21" s="78">
        <f>'Vote Totals'!AD29</f>
        <v>0</v>
      </c>
      <c r="I21" s="82"/>
      <c r="J21" s="83"/>
      <c r="K21" s="83"/>
      <c r="L21" s="83"/>
    </row>
    <row r="22" spans="1:12" ht="21" thickBot="1" x14ac:dyDescent="0.35">
      <c r="A22" s="74" t="s">
        <v>120</v>
      </c>
      <c r="B22" s="79">
        <v>1709</v>
      </c>
      <c r="C22" s="75">
        <f>'Vote Totals'!B30</f>
        <v>698</v>
      </c>
      <c r="D22" s="80">
        <f t="shared" si="0"/>
        <v>0.40842598010532477</v>
      </c>
      <c r="E22" s="77">
        <v>1</v>
      </c>
      <c r="F22" s="78">
        <f>'Vote Totals'!AD30</f>
        <v>0</v>
      </c>
      <c r="I22" s="82"/>
      <c r="J22" s="83"/>
      <c r="K22" s="83"/>
      <c r="L22" s="83"/>
    </row>
    <row r="23" spans="1:12" ht="21" thickBot="1" x14ac:dyDescent="0.35">
      <c r="A23" s="74" t="s">
        <v>121</v>
      </c>
      <c r="B23" s="79">
        <v>595</v>
      </c>
      <c r="C23" s="75">
        <f>'Vote Totals'!B31</f>
        <v>236</v>
      </c>
      <c r="D23" s="80">
        <f t="shared" si="0"/>
        <v>0.39663865546218485</v>
      </c>
      <c r="E23" s="77">
        <v>1</v>
      </c>
      <c r="F23" s="78">
        <f>'Vote Totals'!AD31</f>
        <v>0</v>
      </c>
      <c r="I23" s="82"/>
      <c r="J23" s="83"/>
      <c r="K23" s="83"/>
      <c r="L23" s="83"/>
    </row>
    <row r="24" spans="1:12" ht="21" thickBot="1" x14ac:dyDescent="0.35">
      <c r="A24" s="74" t="s">
        <v>66</v>
      </c>
      <c r="B24" s="79">
        <v>1419</v>
      </c>
      <c r="C24" s="75">
        <f>'Vote Totals'!B32</f>
        <v>637</v>
      </c>
      <c r="D24" s="80">
        <f t="shared" si="0"/>
        <v>0.448907681465821</v>
      </c>
      <c r="E24" s="77">
        <v>1</v>
      </c>
      <c r="F24" s="78">
        <f>'Vote Totals'!AD32</f>
        <v>0</v>
      </c>
      <c r="I24" s="82"/>
      <c r="J24" s="83"/>
      <c r="K24" s="83"/>
      <c r="L24" s="83"/>
    </row>
    <row r="25" spans="1:12" ht="21" thickBot="1" x14ac:dyDescent="0.35">
      <c r="A25" s="81" t="s">
        <v>124</v>
      </c>
      <c r="B25" s="79">
        <v>484</v>
      </c>
      <c r="C25" s="75">
        <f>'Vote Totals'!B33</f>
        <v>155</v>
      </c>
      <c r="D25" s="80">
        <f t="shared" si="0"/>
        <v>0.32024793388429751</v>
      </c>
      <c r="E25" s="77">
        <v>1</v>
      </c>
      <c r="F25" s="78">
        <f>'Vote Totals'!AD33</f>
        <v>0</v>
      </c>
      <c r="I25" s="82"/>
      <c r="J25" s="83"/>
      <c r="K25" s="83"/>
      <c r="L25" s="83"/>
    </row>
    <row r="26" spans="1:12" ht="21" thickBot="1" x14ac:dyDescent="0.35">
      <c r="A26" s="81" t="s">
        <v>125</v>
      </c>
      <c r="B26" s="79">
        <v>471</v>
      </c>
      <c r="C26" s="75">
        <f>'Vote Totals'!B34</f>
        <v>129</v>
      </c>
      <c r="D26" s="80">
        <f t="shared" si="0"/>
        <v>0.27388535031847133</v>
      </c>
      <c r="E26" s="77">
        <v>1</v>
      </c>
      <c r="F26" s="78">
        <f>'Vote Totals'!AD34</f>
        <v>0</v>
      </c>
      <c r="I26" s="82"/>
      <c r="J26" s="83"/>
      <c r="K26" s="83"/>
      <c r="L26" s="83"/>
    </row>
    <row r="27" spans="1:12" ht="21" thickBot="1" x14ac:dyDescent="0.35">
      <c r="A27" s="81" t="s">
        <v>126</v>
      </c>
      <c r="B27" s="79">
        <v>460</v>
      </c>
      <c r="C27" s="75">
        <f>'Vote Totals'!B35</f>
        <v>133</v>
      </c>
      <c r="D27" s="80">
        <f t="shared" si="0"/>
        <v>0.28913043478260869</v>
      </c>
      <c r="E27" s="77">
        <v>1</v>
      </c>
      <c r="F27" s="78">
        <f>'Vote Totals'!AD35</f>
        <v>0</v>
      </c>
      <c r="I27" s="82"/>
      <c r="J27" s="83"/>
      <c r="K27" s="83"/>
      <c r="L27" s="83"/>
    </row>
    <row r="28" spans="1:12" ht="21" thickBot="1" x14ac:dyDescent="0.35">
      <c r="A28" s="81" t="s">
        <v>127</v>
      </c>
      <c r="B28" s="79">
        <v>424</v>
      </c>
      <c r="C28" s="75">
        <f>'Vote Totals'!B36</f>
        <v>113</v>
      </c>
      <c r="D28" s="80">
        <f t="shared" si="0"/>
        <v>0.26650943396226418</v>
      </c>
      <c r="E28" s="77">
        <v>1</v>
      </c>
      <c r="F28" s="78">
        <f>'Vote Totals'!AD36</f>
        <v>0</v>
      </c>
      <c r="I28" s="82"/>
      <c r="J28" s="83"/>
      <c r="K28" s="83"/>
      <c r="L28" s="83"/>
    </row>
    <row r="29" spans="1:12" ht="21" thickBot="1" x14ac:dyDescent="0.35">
      <c r="A29" s="81" t="s">
        <v>128</v>
      </c>
      <c r="B29" s="79">
        <v>634</v>
      </c>
      <c r="C29" s="75">
        <f>'Vote Totals'!B37</f>
        <v>253</v>
      </c>
      <c r="D29" s="80">
        <f t="shared" si="0"/>
        <v>0.39905362776025238</v>
      </c>
      <c r="E29" s="77">
        <v>1</v>
      </c>
      <c r="F29" s="78">
        <f>'Vote Totals'!AD37</f>
        <v>0</v>
      </c>
      <c r="I29" s="82"/>
      <c r="J29" s="83"/>
      <c r="K29" s="83"/>
      <c r="L29" s="83"/>
    </row>
    <row r="30" spans="1:12" ht="21" thickBot="1" x14ac:dyDescent="0.35">
      <c r="A30" s="81" t="s">
        <v>129</v>
      </c>
      <c r="B30" s="79">
        <v>463</v>
      </c>
      <c r="C30" s="75">
        <f>'Vote Totals'!B38</f>
        <v>149</v>
      </c>
      <c r="D30" s="80">
        <f t="shared" si="0"/>
        <v>0.32181425485961124</v>
      </c>
      <c r="E30" s="77">
        <v>1</v>
      </c>
      <c r="F30" s="78">
        <f>'Vote Totals'!AD38</f>
        <v>0</v>
      </c>
      <c r="I30" s="82"/>
      <c r="J30" s="83"/>
      <c r="K30" s="83"/>
      <c r="L30" s="83"/>
    </row>
    <row r="31" spans="1:12" ht="21" thickBot="1" x14ac:dyDescent="0.35">
      <c r="A31" s="81" t="s">
        <v>130</v>
      </c>
      <c r="B31" s="79">
        <v>448</v>
      </c>
      <c r="C31" s="75">
        <f>'Vote Totals'!B39</f>
        <v>150</v>
      </c>
      <c r="D31" s="80">
        <f t="shared" si="0"/>
        <v>0.33482142857142855</v>
      </c>
      <c r="E31" s="77">
        <v>1</v>
      </c>
      <c r="F31" s="78">
        <f>'Vote Totals'!AD39</f>
        <v>0</v>
      </c>
      <c r="I31" s="82"/>
      <c r="J31" s="83"/>
      <c r="K31" s="83"/>
      <c r="L31" s="83"/>
    </row>
    <row r="32" spans="1:12" ht="20.25" x14ac:dyDescent="0.3">
      <c r="A32" s="81" t="s">
        <v>131</v>
      </c>
      <c r="B32" s="79">
        <v>464</v>
      </c>
      <c r="C32" s="75">
        <f>'Vote Totals'!B40</f>
        <v>126</v>
      </c>
      <c r="D32" s="80">
        <f>C32/B32</f>
        <v>0.27155172413793105</v>
      </c>
      <c r="E32" s="77">
        <v>1</v>
      </c>
      <c r="F32" s="78">
        <f>'Vote Totals'!AD40</f>
        <v>0</v>
      </c>
      <c r="I32" s="82"/>
      <c r="J32" s="83"/>
      <c r="K32" s="83"/>
      <c r="L32" s="83"/>
    </row>
    <row r="33" spans="1:12" ht="21" thickBot="1" x14ac:dyDescent="0.35">
      <c r="A33" s="70" t="s">
        <v>103</v>
      </c>
      <c r="B33" s="71">
        <f>SUM(B4:B32)</f>
        <v>23768</v>
      </c>
      <c r="C33" s="71">
        <f>SUM(C4:C32)</f>
        <v>9469</v>
      </c>
      <c r="D33" s="72">
        <f t="shared" si="0"/>
        <v>0.39839279703803432</v>
      </c>
      <c r="E33" s="72">
        <f>SUM(E4+E5+E6+E7+E8+E9+E10+E11+E12+E13+E15+E16+E17+E18+E19+E20+E21+E22+E23+E24+E32+E31+E30+E29+E28+E27+E26+E25+E14)/29</f>
        <v>1</v>
      </c>
      <c r="F33" s="73"/>
      <c r="I33" s="82"/>
      <c r="J33" s="83"/>
      <c r="K33" s="83"/>
      <c r="L33" s="83"/>
    </row>
  </sheetData>
  <mergeCells count="1">
    <mergeCell ref="F1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Vote Totals</vt:lpstr>
      <vt:lpstr>Voter Turnout</vt:lpstr>
      <vt:lpstr>\a</vt:lpstr>
      <vt:lpstr>\c</vt:lpstr>
      <vt:lpstr>\e</vt:lpstr>
      <vt:lpstr>\g</vt:lpstr>
      <vt:lpstr>\h</vt:lpstr>
      <vt:lpstr>\i</vt:lpstr>
      <vt:lpstr>\s</vt:lpstr>
      <vt:lpstr>\t</vt:lpstr>
      <vt:lpstr>\v</vt:lpstr>
      <vt:lpstr>'Vote Totals'!Print_Area</vt:lpstr>
      <vt:lpstr>'Vote Totals'!Print_Area_MI</vt:lpstr>
    </vt:vector>
  </TitlesOfParts>
  <Company>ONEIDA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Oneida County</dc:creator>
  <cp:lastModifiedBy>Tracy Hartman</cp:lastModifiedBy>
  <cp:lastPrinted>2016-01-15T21:44:29Z</cp:lastPrinted>
  <dcterms:created xsi:type="dcterms:W3CDTF">1998-10-02T13:20:10Z</dcterms:created>
  <dcterms:modified xsi:type="dcterms:W3CDTF">2020-02-19T21:25:02Z</dcterms:modified>
</cp:coreProperties>
</file>